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09"/>
  <workbookPr defaultThemeVersion="124226"/>
  <mc:AlternateContent xmlns:mc="http://schemas.openxmlformats.org/markup-compatibility/2006">
    <mc:Choice Requires="x15">
      <x15ac:absPath xmlns:x15ac="http://schemas.microsoft.com/office/spreadsheetml/2010/11/ac" url="/Users/ab.thoha/Downloads/"/>
    </mc:Choice>
  </mc:AlternateContent>
  <xr:revisionPtr revIDLastSave="0" documentId="8_{631339B9-02DC-E243-81F4-07C46971E75E}" xr6:coauthVersionLast="40" xr6:coauthVersionMax="40" xr10:uidLastSave="{00000000-0000-0000-0000-000000000000}"/>
  <bookViews>
    <workbookView xWindow="0" yWindow="500" windowWidth="33600" windowHeight="19160" activeTab="10" xr2:uid="{00000000-000D-0000-FFFF-FFFF00000000}"/>
  </bookViews>
  <sheets>
    <sheet name="Ketua" sheetId="1" r:id="rId1"/>
    <sheet name="WK 1" sheetId="2" r:id="rId2"/>
    <sheet name="WK 2" sheetId="3" r:id="rId3"/>
    <sheet name="Wk 3" sheetId="4" r:id="rId4"/>
    <sheet name="SI" sheetId="5" r:id="rId5"/>
    <sheet name="Inf" sheetId="6" r:id="rId6"/>
    <sheet name="BPM" sheetId="7" r:id="rId7"/>
    <sheet name="LPPM" sheetId="8" r:id="rId8"/>
    <sheet name="UPT" sheetId="9" r:id="rId9"/>
    <sheet name="LPK4" sheetId="10" r:id="rId10"/>
    <sheet name="PPKPT" sheetId="12" r:id="rId11"/>
  </sheets>
  <calcPr calcId="191029"/>
</workbook>
</file>

<file path=xl/calcChain.xml><?xml version="1.0" encoding="utf-8"?>
<calcChain xmlns="http://schemas.openxmlformats.org/spreadsheetml/2006/main">
  <c r="H9" i="12" l="1"/>
  <c r="H8" i="12"/>
  <c r="H7" i="12"/>
  <c r="H6" i="12"/>
  <c r="H11" i="12" s="1"/>
  <c r="W198" i="3" l="1"/>
  <c r="W197" i="3"/>
  <c r="W196" i="3"/>
  <c r="W195" i="3"/>
  <c r="W194" i="3"/>
  <c r="W193" i="3"/>
  <c r="W192" i="3"/>
  <c r="W191" i="3"/>
  <c r="W190" i="3"/>
  <c r="W189" i="3"/>
  <c r="W188" i="3"/>
  <c r="W187" i="3"/>
  <c r="W186" i="3"/>
  <c r="W185" i="3"/>
  <c r="W184" i="3"/>
  <c r="W183" i="3"/>
  <c r="W182" i="3"/>
  <c r="W180" i="3"/>
  <c r="W179" i="3"/>
  <c r="W178" i="3"/>
  <c r="W177" i="3"/>
  <c r="W176" i="3"/>
  <c r="W175" i="3"/>
  <c r="W174" i="3"/>
  <c r="W173" i="3"/>
  <c r="W171" i="3"/>
  <c r="W170" i="3"/>
  <c r="W169" i="3"/>
  <c r="W168" i="3"/>
  <c r="W167" i="3"/>
  <c r="W166" i="3"/>
  <c r="W160" i="3"/>
  <c r="W159" i="3"/>
  <c r="W158" i="3"/>
  <c r="W156" i="3"/>
  <c r="W155" i="3"/>
  <c r="W153" i="3"/>
  <c r="W152" i="3"/>
  <c r="W151" i="3"/>
  <c r="W150" i="3"/>
  <c r="W149" i="3"/>
  <c r="W143" i="3"/>
  <c r="W138" i="3"/>
  <c r="W134" i="3"/>
  <c r="W129" i="3"/>
  <c r="W125" i="3"/>
  <c r="W121" i="3"/>
  <c r="W117" i="3"/>
  <c r="W113" i="3"/>
  <c r="W109" i="3"/>
  <c r="W105" i="3"/>
  <c r="W101" i="3"/>
  <c r="W97" i="3"/>
  <c r="W93" i="3"/>
  <c r="W89" i="3"/>
  <c r="W85" i="3"/>
  <c r="W81" i="3"/>
  <c r="W77" i="3"/>
  <c r="W73" i="3"/>
  <c r="W68" i="3"/>
  <c r="W64" i="3"/>
  <c r="W60" i="3"/>
  <c r="W56" i="3"/>
  <c r="W52" i="3"/>
  <c r="W47" i="3"/>
  <c r="W43" i="3"/>
  <c r="W39" i="3"/>
  <c r="W36" i="3"/>
  <c r="W32" i="3"/>
  <c r="W27" i="3"/>
  <c r="W23" i="3"/>
  <c r="W18" i="3"/>
  <c r="W14" i="3"/>
  <c r="W161" i="3" l="1"/>
  <c r="W154" i="3"/>
  <c r="W157" i="3"/>
  <c r="W181" i="3"/>
  <c r="W172" i="3"/>
  <c r="W199" i="3"/>
  <c r="W181" i="8"/>
  <c r="W180" i="8"/>
  <c r="W179" i="8"/>
  <c r="W178" i="8"/>
  <c r="W176" i="8"/>
  <c r="W175" i="8"/>
  <c r="W174" i="8"/>
  <c r="W173" i="8"/>
  <c r="W172" i="8"/>
  <c r="W171" i="8"/>
  <c r="W170" i="8"/>
  <c r="W169" i="8"/>
  <c r="W168" i="8"/>
  <c r="W167" i="8"/>
  <c r="W166" i="8"/>
  <c r="W165" i="8"/>
  <c r="W164" i="8"/>
  <c r="W163" i="8"/>
  <c r="W162" i="8"/>
  <c r="W161" i="8"/>
  <c r="W160" i="8"/>
  <c r="W159" i="8"/>
  <c r="W156" i="8"/>
  <c r="W145" i="8"/>
  <c r="W148" i="8" s="1"/>
  <c r="W138" i="8"/>
  <c r="W141" i="8" s="1"/>
  <c r="W131" i="8"/>
  <c r="W134" i="8" s="1"/>
  <c r="W124" i="8"/>
  <c r="W127" i="8" s="1"/>
  <c r="W119" i="8"/>
  <c r="W120" i="8" s="1"/>
  <c r="W114" i="8"/>
  <c r="W115" i="8" s="1"/>
  <c r="W104" i="8"/>
  <c r="W103" i="8"/>
  <c r="W102" i="8"/>
  <c r="W96" i="8"/>
  <c r="W99" i="8" s="1"/>
  <c r="W89" i="8"/>
  <c r="W92" i="8" s="1"/>
  <c r="W84" i="8"/>
  <c r="W85" i="8" s="1"/>
  <c r="W79" i="8"/>
  <c r="W80" i="8" s="1"/>
  <c r="W74" i="8"/>
  <c r="W72" i="8"/>
  <c r="W75" i="8" s="1"/>
  <c r="W64" i="8"/>
  <c r="W63" i="8"/>
  <c r="W62" i="8"/>
  <c r="W61" i="8"/>
  <c r="W56" i="8"/>
  <c r="W59" i="8" s="1"/>
  <c r="W49" i="8"/>
  <c r="W52" i="8" s="1"/>
  <c r="W43" i="8"/>
  <c r="W45" i="8" s="1"/>
  <c r="W38" i="8"/>
  <c r="W40" i="8" s="1"/>
  <c r="W33" i="8"/>
  <c r="W34" i="8" s="1"/>
  <c r="W26" i="8"/>
  <c r="W29" i="8" s="1"/>
  <c r="W19" i="8"/>
  <c r="W22" i="8" s="1"/>
  <c r="W12" i="8"/>
  <c r="W15" i="8" s="1"/>
  <c r="W201" i="3" l="1"/>
  <c r="W106" i="8"/>
  <c r="W66" i="8"/>
  <c r="W183" i="8" l="1"/>
  <c r="W51" i="9"/>
  <c r="W50" i="9"/>
  <c r="W49" i="9"/>
  <c r="W48" i="9"/>
  <c r="W47" i="9"/>
  <c r="W46" i="9"/>
  <c r="W45" i="9"/>
  <c r="W43" i="9"/>
  <c r="W42" i="9"/>
  <c r="W23" i="9"/>
  <c r="W22" i="9"/>
  <c r="W20" i="9"/>
  <c r="W19" i="9"/>
  <c r="W17" i="9"/>
  <c r="W15" i="9"/>
  <c r="W13" i="9"/>
  <c r="W11" i="9"/>
  <c r="W34" i="9" l="1"/>
  <c r="W52" i="9"/>
  <c r="W53" i="9" l="1"/>
  <c r="W25" i="10"/>
  <c r="W24" i="10"/>
  <c r="W23" i="10"/>
  <c r="W22" i="10"/>
  <c r="W20" i="10"/>
  <c r="W19" i="10"/>
  <c r="W18" i="10"/>
  <c r="W17" i="10"/>
  <c r="W14" i="10"/>
  <c r="W13" i="10"/>
  <c r="W24" i="7"/>
  <c r="W22" i="7"/>
  <c r="W21" i="7"/>
  <c r="W19" i="7"/>
  <c r="W18" i="7"/>
  <c r="W15" i="7"/>
  <c r="W14" i="7"/>
  <c r="W20" i="7" l="1"/>
  <c r="W23" i="7"/>
  <c r="W32" i="10"/>
  <c r="W17" i="7"/>
  <c r="W35" i="7" s="1"/>
  <c r="W166" i="5" l="1"/>
  <c r="W151" i="5"/>
  <c r="W80" i="5"/>
  <c r="W60" i="5"/>
  <c r="W26" i="5"/>
  <c r="W152" i="5" l="1"/>
  <c r="W167" i="5" s="1"/>
  <c r="W164" i="6"/>
  <c r="W151" i="6"/>
  <c r="W80" i="6"/>
  <c r="W60" i="6"/>
  <c r="W26" i="6"/>
  <c r="W152" i="6" l="1"/>
  <c r="W165" i="6" s="1"/>
  <c r="W131" i="4"/>
  <c r="W130" i="4"/>
  <c r="W129" i="4"/>
  <c r="W126" i="4"/>
  <c r="W125" i="4"/>
  <c r="W124" i="4"/>
  <c r="W122" i="4"/>
  <c r="W121" i="4"/>
  <c r="W120" i="4"/>
  <c r="W119" i="4"/>
  <c r="W117" i="4"/>
  <c r="W116" i="4"/>
  <c r="W114" i="4"/>
  <c r="W113" i="4"/>
  <c r="W112" i="4"/>
  <c r="W111" i="4"/>
  <c r="W110" i="4"/>
  <c r="W109" i="4"/>
  <c r="W108" i="4"/>
  <c r="W107" i="4"/>
  <c r="W106" i="4"/>
  <c r="W97" i="4"/>
  <c r="W91" i="4"/>
  <c r="W83" i="4"/>
  <c r="W82" i="4"/>
  <c r="W79" i="4"/>
  <c r="W78" i="4"/>
  <c r="W76" i="4"/>
  <c r="W75" i="4"/>
  <c r="W73" i="4"/>
  <c r="W72" i="4"/>
  <c r="W71" i="4"/>
  <c r="W69" i="4"/>
  <c r="W68" i="4"/>
  <c r="W65" i="4"/>
  <c r="W64" i="4"/>
  <c r="W63" i="4"/>
  <c r="W62" i="4"/>
  <c r="W61" i="4"/>
  <c r="W58" i="4"/>
  <c r="W55" i="4"/>
  <c r="W53" i="4"/>
  <c r="W52" i="4"/>
  <c r="W41" i="4"/>
  <c r="W37" i="4"/>
  <c r="W33" i="4"/>
  <c r="W28" i="4"/>
  <c r="W29" i="4" s="1"/>
  <c r="W25" i="4"/>
  <c r="W21" i="4"/>
  <c r="W17" i="4"/>
  <c r="W13" i="4"/>
  <c r="W81" i="4" l="1"/>
  <c r="W132" i="4"/>
  <c r="W123" i="4"/>
  <c r="W77" i="4"/>
  <c r="W118" i="4"/>
  <c r="W84" i="4"/>
  <c r="W115" i="4"/>
  <c r="W127" i="4"/>
  <c r="W60" i="4"/>
  <c r="W67" i="4"/>
  <c r="W74" i="4"/>
  <c r="W133" i="4" l="1"/>
  <c r="W98" i="4"/>
  <c r="W134" i="4"/>
  <c r="W147" i="2"/>
  <c r="W143" i="2"/>
  <c r="W134" i="2"/>
  <c r="W91" i="2"/>
  <c r="W35" i="2"/>
  <c r="W25" i="2"/>
  <c r="W17" i="2"/>
  <c r="W150" i="2" l="1"/>
  <c r="W151" i="2" s="1"/>
  <c r="W14" i="1"/>
  <c r="W16" i="1" s="1"/>
  <c r="W63" i="1" s="1"/>
</calcChain>
</file>

<file path=xl/sharedStrings.xml><?xml version="1.0" encoding="utf-8"?>
<sst xmlns="http://schemas.openxmlformats.org/spreadsheetml/2006/main" count="1965" uniqueCount="1108">
  <si>
    <t>RENCANA KERJA DAN ANGGARAN TAHUNAN</t>
  </si>
  <si>
    <t>TAHUN ANGGARAN 2025</t>
  </si>
  <si>
    <t>STMIK EL RAHMA YOGYAKARTA</t>
  </si>
  <si>
    <t>UNIT PERTANGGUNGJAWABAN : KETUA</t>
  </si>
  <si>
    <t>NO</t>
  </si>
  <si>
    <t>SASARAN/ INDIKATOR</t>
  </si>
  <si>
    <t>SASARAN STRATEGIS</t>
  </si>
  <si>
    <t>PROGRAM KERJA</t>
  </si>
  <si>
    <t>AKTIVITAS</t>
  </si>
  <si>
    <t>BULAN</t>
  </si>
  <si>
    <t>RINCIAN ANGGARAN</t>
  </si>
  <si>
    <t>URAIAN</t>
  </si>
  <si>
    <t>FREQ</t>
  </si>
  <si>
    <t>JML</t>
  </si>
  <si>
    <t>SATUAN (Rp)</t>
  </si>
  <si>
    <t>TOTAL</t>
  </si>
  <si>
    <t>SS1</t>
  </si>
  <si>
    <t>Menguatkan Visi, Misi, Tujuan dan Strategi</t>
  </si>
  <si>
    <t>Tersedianya Rencana Kerja Tahunan</t>
  </si>
  <si>
    <t>Penyusunan RKAT</t>
  </si>
  <si>
    <t>Menyusun RKAT</t>
  </si>
  <si>
    <t>Pembahasan RKAT</t>
  </si>
  <si>
    <t>Konsumsi</t>
  </si>
  <si>
    <t>Pengesahan RKAT oleh Yys</t>
  </si>
  <si>
    <t>Tersedianya pedoman penyusunan, evaluasi, sosialisasi, dan implementasi VMTS</t>
  </si>
  <si>
    <t>Penyusunan pedoman VMTS</t>
  </si>
  <si>
    <t>Menyusun pedoman VMTS</t>
  </si>
  <si>
    <t>Tercapai 2022</t>
  </si>
  <si>
    <t>Pembahasan pedoman VMTS</t>
  </si>
  <si>
    <t>Pertimbangan Senat</t>
  </si>
  <si>
    <t>Pengesahan pedoman VMTS oleh Ketua</t>
  </si>
  <si>
    <t>Melakukan evaluasi capaian VMTS</t>
  </si>
  <si>
    <t>Laporan capaian tahunan pejabat</t>
  </si>
  <si>
    <t>Menyusun laporan</t>
  </si>
  <si>
    <t>Evaluasi laporan</t>
  </si>
  <si>
    <t>SS 2</t>
  </si>
  <si>
    <t>Mengembangkan Tata Pamong, Tata Kelola, dan Kerjasama</t>
  </si>
  <si>
    <t>Tersedianya dokumen formal struktur organisasi dan tata kerja institusi yang dilengkapi tugas dan fungsi</t>
  </si>
  <si>
    <t>Penyusunan Struktur Organisasi</t>
  </si>
  <si>
    <t>Menyusun struktur organisasi</t>
  </si>
  <si>
    <t>Menyusun job deskripsi</t>
  </si>
  <si>
    <t>Pengesahan</t>
  </si>
  <si>
    <t>Sosialisasi</t>
  </si>
  <si>
    <r>
      <t xml:space="preserve">Tersedianya dokumen formal terkait praktik baik perwujudan </t>
    </r>
    <r>
      <rPr>
        <i/>
        <sz val="9"/>
        <color theme="1"/>
        <rFont val="Calibri"/>
        <family val="2"/>
        <scheme val="minor"/>
      </rPr>
      <t>Good University Governance.</t>
    </r>
  </si>
  <si>
    <t>Pemantauan program kerja setiap pajabat dan bagian</t>
  </si>
  <si>
    <t>Monitoring pelaksanaan program kerja</t>
  </si>
  <si>
    <t>Monitoring laporan program kerja</t>
  </si>
  <si>
    <t xml:space="preserve">Terpublikasikannya laporan tahunan kepada stakeholder. </t>
  </si>
  <si>
    <t>Penyusunan laporan tahunan</t>
  </si>
  <si>
    <t>Menyusun laporan tahunan</t>
  </si>
  <si>
    <t>Laporan pertanggungjawaban</t>
  </si>
  <si>
    <t>Publikasi laporan</t>
  </si>
  <si>
    <t>Terlaksananya jalinan komunikasi yang baik antara pimpinan dan stakeholders internal</t>
  </si>
  <si>
    <t>Peningkatan jalinan komunikasi pimpinan dan stakeholder</t>
  </si>
  <si>
    <t>Dokumentasi kegiatan rapat koordinasi</t>
  </si>
  <si>
    <t>Dokumentasi kegiatan luar kampus pegawai</t>
  </si>
  <si>
    <t>Dokumentasi mengingatkan kenaikan pangkat/jabatan</t>
  </si>
  <si>
    <t>Terlaksananya kaji ulang dan perbaikan kepemimpinan dan struktur manajemen STMIK El Rahma.</t>
  </si>
  <si>
    <t>Evaluasi dan perbaikan kinerja pejabat pejabat struktural, dosen dan tendik</t>
  </si>
  <si>
    <t>Dokumentasi penilaian kinerja</t>
  </si>
  <si>
    <t>Evaluasi kinerja</t>
  </si>
  <si>
    <t>Dokementasi evaluasi dan perbaikan kinerja</t>
  </si>
  <si>
    <t>Tersedianya dokumen formal rencana strategis dan bukti mekanisme persetujuan dan penetapan</t>
  </si>
  <si>
    <t>Penyiapkan dokumen penyusunan Renstra</t>
  </si>
  <si>
    <t>Surat permintaan pertimbangan senat</t>
  </si>
  <si>
    <t>Surat pertimbangan senat</t>
  </si>
  <si>
    <t>Surat usulan ke yayasan</t>
  </si>
  <si>
    <t>Surat keputusan yayasan</t>
  </si>
  <si>
    <t>Dokumen renstra</t>
  </si>
  <si>
    <t>Tersedianya Analisis keberhasilan dan/atau ketidakberhasilan pencapaian kinerja STMIK El Rahma</t>
  </si>
  <si>
    <t>Laporan tahunan bagian</t>
  </si>
  <si>
    <t>Perhitungan capain kerja masing2 bagian</t>
  </si>
  <si>
    <t xml:space="preserve"> TOTAL ANGGARAN KETUA</t>
  </si>
  <si>
    <t xml:space="preserve">Terlaksananya evaluasi capaian visi, misi, tujuan dan sasaran Sekolah Tinggi </t>
  </si>
  <si>
    <t>IKSST.1.1</t>
  </si>
  <si>
    <t>RIP, Renstra, RKT dapat diakses secara online</t>
  </si>
  <si>
    <t>IKSST.1.2</t>
  </si>
  <si>
    <t>Jumlah kegiatan sosialisasi VMTS ke dosen dan mahasiswa per tahun</t>
  </si>
  <si>
    <t>meng up load RIP, Renstra, RKT di web STMIK El Rahma</t>
  </si>
  <si>
    <t>sosialisasi VMTS ke dosen dan mahasiswa</t>
  </si>
  <si>
    <t>IKSSU.1.3</t>
  </si>
  <si>
    <t>IKSSU.1.4</t>
  </si>
  <si>
    <t>IKSSU.1.5</t>
  </si>
  <si>
    <t>IKSSU.2.6</t>
  </si>
  <si>
    <t>IKSSU.2.1</t>
  </si>
  <si>
    <t>Tersedianya dokumen formal sistem tata pamong</t>
  </si>
  <si>
    <t>IKSSU.2.3</t>
  </si>
  <si>
    <t>IKSSU.2.2</t>
  </si>
  <si>
    <t xml:space="preserve">Terlaksananya sistem tata pamong secara konsisten, efektif, dan efisien yang menjamin akuntabilitas, keberlanjutan, transparansi, dan mitigasi potensi risiko. </t>
  </si>
  <si>
    <t>Tersedianya dokumen formal sistem tata kelola</t>
  </si>
  <si>
    <t>IKSSU.2.4</t>
  </si>
  <si>
    <t>Tersedianya dokumen formal kebijakan dan peraturan guna menjamin integritas dan kualitas STMIK El Rahma</t>
  </si>
  <si>
    <t>IKSSU.2.5</t>
  </si>
  <si>
    <t>Terlaksananya kebijakan dan peraturan guna menjamin integritas dan kualitas STMIK El Rahma yang dilaksanakan secara konsisten, efektif dan efisien.</t>
  </si>
  <si>
    <t>Tersedia</t>
  </si>
  <si>
    <t>IKSSU.2.7</t>
  </si>
  <si>
    <t>IKSSU.2.8</t>
  </si>
  <si>
    <r>
      <t>IKSS</t>
    </r>
    <r>
      <rPr>
        <u/>
        <sz val="9"/>
        <color rgb="FF000000"/>
        <rFont val="Calibri"/>
        <family val="2"/>
        <scheme val="minor"/>
      </rPr>
      <t>U</t>
    </r>
    <r>
      <rPr>
        <sz val="9"/>
        <color rgb="FF000000"/>
        <rFont val="Calibri"/>
        <family val="2"/>
        <scheme val="minor"/>
      </rPr>
      <t>.2.12</t>
    </r>
  </si>
  <si>
    <t>IKSSU.2.13</t>
  </si>
  <si>
    <t>IKSSU.2.17</t>
  </si>
  <si>
    <t>Monitoring pelaksanaan sistem tata pamong</t>
  </si>
  <si>
    <t>Monitoring pelaksanaan seluruh kebijakan dan peraturan</t>
  </si>
  <si>
    <t>IKSSU.2.31</t>
  </si>
  <si>
    <t>IKSSU.1.1</t>
  </si>
  <si>
    <t>Tersedianya Rencana Induk Pengembangan</t>
  </si>
  <si>
    <t>IKSSU.1.2</t>
  </si>
  <si>
    <t>Tersedianya Rencana Strategis</t>
  </si>
  <si>
    <t>UNIT PERTANGGUNGJAWABAN : WAKIL KETUA BIDANG AKADEMIK</t>
  </si>
  <si>
    <t>SS2</t>
  </si>
  <si>
    <t>Mengembangkan Tata Pamong, Tata Kelola, Kerjasama dan Sistem Penjaminan Mutu (SPMI)</t>
  </si>
  <si>
    <t>IKSSU.2.9</t>
  </si>
  <si>
    <t>Tersedianya dokumen kode etik.</t>
  </si>
  <si>
    <t xml:space="preserve">Penyusunan dokumen Kode Etik. </t>
  </si>
  <si>
    <t>Menyusun Kode Etik</t>
  </si>
  <si>
    <t>Pembahasan Kode Etik</t>
  </si>
  <si>
    <t>Pengesahan Kode Etik</t>
  </si>
  <si>
    <t>IKSSU.2.10</t>
  </si>
  <si>
    <t>Terlaksananya penegakan kode etik untuk menjamin tata nilai dan integritas secara konsisten, efektif, dan efisien.</t>
  </si>
  <si>
    <t>Penerapan dan Pelaksanaan Kode Etik</t>
  </si>
  <si>
    <t>Sosialisasi Kode Etik</t>
  </si>
  <si>
    <t>Pelaksanaan Kode Etik</t>
  </si>
  <si>
    <t>Evaluasi Pelaksanaan Kode Etik</t>
  </si>
  <si>
    <t>SS 3</t>
  </si>
  <si>
    <t>Meningkatkan Kualitas Mahasiswa</t>
  </si>
  <si>
    <t>Proses pembelajaran berjalan maksimal</t>
  </si>
  <si>
    <t>IKSST.3.4</t>
  </si>
  <si>
    <t>Jumlah mahasiswa yang lulus tepat waktu (≤ 4 tahun)</t>
  </si>
  <si>
    <t>Pelaksanaan monitoring dan evaluasi pembelajaran</t>
  </si>
  <si>
    <t>Koordinasi Pelaksanaan pembelajaran</t>
  </si>
  <si>
    <t>Pengendalian monitoring dan evaluasi pembelajaran</t>
  </si>
  <si>
    <t>Peningkatan  Pelaksanakan monitoring dan evaluasi pembelajaran</t>
  </si>
  <si>
    <t>SS 4</t>
  </si>
  <si>
    <t>Meningkatkan Kualitas Sumber Daya Manusia</t>
  </si>
  <si>
    <t>IKSSU.4.1</t>
  </si>
  <si>
    <t>Terpenuhinya rasio jumlah dosen tetap</t>
  </si>
  <si>
    <t>Pelaksanaan pendataan</t>
  </si>
  <si>
    <t xml:space="preserve">Mendokumentasikan Rasio Dosen dan Mahasiswa. Apakah sudah memenuhi syarat. </t>
  </si>
  <si>
    <t>SS 5</t>
  </si>
  <si>
    <t>Meningkatkan Pengelolaan Keuangan, Sarana, dan Prasarana</t>
  </si>
  <si>
    <t>IKSS.5.3</t>
  </si>
  <si>
    <t>Tersedianya sistem informasi untuk layanan administrasi (akademik, keuangan, SDM, dan sarana dan prasarana).</t>
  </si>
  <si>
    <t>Penyusunan Sistem informasi untuk layanan administrasi</t>
  </si>
  <si>
    <t xml:space="preserve">Koordinasi dengan PUSKOM akan tersedianya sistem informasi yang terintegrasi </t>
  </si>
  <si>
    <t>Mengimplementasikan sistem informasi yang terintegrasi</t>
  </si>
  <si>
    <t>Evaluasi Penggunaan sistem Terintegrasi</t>
  </si>
  <si>
    <t>IKSS.5.6</t>
  </si>
  <si>
    <t>Tersedianya sistem informasi untuk layanan proses pembelajaran, penelitian, dan PkM (e-learning, perpustakaan (e-journal, e-book, e-repository)</t>
  </si>
  <si>
    <t>Koordinasi dengan Kaprodi dan PUSKOM tentang ketersediaan  sistem informasi untuk layanan proses pembelajaran, penelitian, dan PkM</t>
  </si>
  <si>
    <t>Koordinasi dengan Kaprodi dan PUSKOM tentang kesiapan Sistem.</t>
  </si>
  <si>
    <t>Mengimplementasikan  Sistem Informasi yang tersedia</t>
  </si>
  <si>
    <t>IKSS.5.7</t>
  </si>
  <si>
    <t>Tersedianya sistem informasi untuk layanan proses pembelajaran, penelitian, dan PkM mudah diakses dan dievaluasi secara berkala yang hasilnya ditindak lanjuti untuk penyempurnaan.</t>
  </si>
  <si>
    <t>Koordinasi dengan Kaprodi dan PUSKOM keberfungsian  sistem informasi untuk layanan proses pembelajaran, penelitian, dan PkM</t>
  </si>
  <si>
    <t>Evaluasi Penggunaan dan Fungsi Sistem Informasi</t>
  </si>
  <si>
    <t>SS 6</t>
  </si>
  <si>
    <t>Meningkatkan Kualitas Pendidikan</t>
  </si>
  <si>
    <t>IKSSU.6.1</t>
  </si>
  <si>
    <t>Tersedianya kebijakan pengembangan kurikulum</t>
  </si>
  <si>
    <t xml:space="preserve">Penyusunan Kebijakan pengembangan kurikulum </t>
  </si>
  <si>
    <t>Menyusun  Kebijakan pengembangan kurikulum</t>
  </si>
  <si>
    <t>Pembahasan  pengembangan kurikulum</t>
  </si>
  <si>
    <t>Pengesahan pengembangan kurikulum</t>
  </si>
  <si>
    <t>IKSSU.6.2</t>
  </si>
  <si>
    <t xml:space="preserve">Tersusunnya pedoman pengembangan kurikulum </t>
  </si>
  <si>
    <t xml:space="preserve">Penyusunan Pedoman Pengembangan Kurikulum </t>
  </si>
  <si>
    <t>Menyusun  Pedoman  pengembangan kurikulum</t>
  </si>
  <si>
    <t>Menyusun  Pedoman pengembangan kurikulum</t>
  </si>
  <si>
    <t>Pembahasan  pedoman pengembangan kurikulum</t>
  </si>
  <si>
    <t>Pengesahan pedoman pengembangan kurikulum</t>
  </si>
  <si>
    <t>IKSSU.6.3</t>
  </si>
  <si>
    <t>Tersusunnya pedoman implementasi kurikulum</t>
  </si>
  <si>
    <t xml:space="preserve">Penyusunan Pedoman Implementasi kurikulum </t>
  </si>
  <si>
    <t xml:space="preserve">Menyusun  Pedoman Implementasi kurikulum </t>
  </si>
  <si>
    <t xml:space="preserve">Menyusun  Pedoman  Implementasi kurikulum </t>
  </si>
  <si>
    <t xml:space="preserve">Pembahasan Implementasi kurikulum </t>
  </si>
  <si>
    <t xml:space="preserve">Pengesahan Implementasi kurikulum </t>
  </si>
  <si>
    <t>Review Kurikulum</t>
  </si>
  <si>
    <t>IKSSU.6.4</t>
  </si>
  <si>
    <t>Terlaksananya kurikulum</t>
  </si>
  <si>
    <t>Pelaksanaan dan implementasi Kurikulum</t>
  </si>
  <si>
    <t>Sosialisasi Kurikulum</t>
  </si>
  <si>
    <t>Implementasi Kurikulum</t>
  </si>
  <si>
    <t>Pengawasan implementasi kurikulum</t>
  </si>
  <si>
    <t>Evaluasi</t>
  </si>
  <si>
    <t>IKSSU.6.5</t>
  </si>
  <si>
    <t>Tersusunya pedoman penugasan dosen</t>
  </si>
  <si>
    <t>Penyusunan Pedoman Penugasan Dosen</t>
  </si>
  <si>
    <t xml:space="preserve">Menyusun Pedoman Penugasan Dosen (persyaratan minimal dosen diperbolehkann mengajar). </t>
  </si>
  <si>
    <t>Menyusun Pedoman Penugasan Dosen</t>
  </si>
  <si>
    <t>Pembahasan Pedoman Penugasan Dosen</t>
  </si>
  <si>
    <t>Pengesahan Pedoman Penugasan Dosen</t>
  </si>
  <si>
    <t>IKSSU.6.6</t>
  </si>
  <si>
    <t xml:space="preserve">Tersedianya pedoman penetapan strategi, metode dan media pembelajaran, serta penilaian pembelajaran. </t>
  </si>
  <si>
    <t>Penyusunan pedoman metode dan media pembelajaran serta penilaian.</t>
  </si>
  <si>
    <t>Pembahasan pedoman penetapan strategi, metode dan media pembelajaran, dan penilaian pembelajaran</t>
  </si>
  <si>
    <t>Pengesahan pedoman penetapan strategi, metode dan media pembelajaran, dan penilaian pembelajaran</t>
  </si>
  <si>
    <t>IKSSU.6.7</t>
  </si>
  <si>
    <t>Terlaksananya strategi, metode dan media pembelajaran</t>
  </si>
  <si>
    <t>Pelaksanaan strategi, metode dan media pembelajaran</t>
  </si>
  <si>
    <t>Sosialisasi  strategi, metode dan media pembelajaran</t>
  </si>
  <si>
    <t>IKSSU.6.8</t>
  </si>
  <si>
    <t>Terlaksananya monitoring dan evaluasi pembelajaran</t>
  </si>
  <si>
    <t>Evaluasi RPS, BAP, Silabi</t>
  </si>
  <si>
    <t>IKSS.6.9</t>
  </si>
  <si>
    <t>Tersedianya kebijakan dan pedoman untuk mengintegrasikan kegiatan penelitian dan PkM ke dalam pembelajaran.</t>
  </si>
  <si>
    <t>Pelaksanaan penyusunan Kebijakan dan Pedoman untuk mengintegrasikan kegiatan penelitian dan PkM ke dalam pembelajaran.</t>
  </si>
  <si>
    <t>Menyusun kebijakan dan pedoman untuk mengintegrasikan kegiatan penelitian dan PkM ke dalam pembelajaran.</t>
  </si>
  <si>
    <t>Pembahasan kebijakan dan pedoman untuk mengintegrasikan kegiatan penelitian dan PkM ke dalam pembelajaran.</t>
  </si>
  <si>
    <t>Pengesahan kebijakan dan pedoman untuk mengintegrasikan kegiatan penelitian dan PkM ke dalam pembelajaran.</t>
  </si>
  <si>
    <t>IKSS.6.10</t>
  </si>
  <si>
    <t>Terlaksananya integrasikan kegiatan penelitian dan PkM ke dalam pembelajaran</t>
  </si>
  <si>
    <t>Pelaksanaan kegiatan penelitian dan PkM ke dalam pembelajaran</t>
  </si>
  <si>
    <t>Sosialisasi  Pelaksanaan kegiatan penelitian dan PkM ke dalam pembelajaran</t>
  </si>
  <si>
    <t>Evaluasi Pelaksanaan  kegiatan penelitian dan PkM ke dalam pembelajaran</t>
  </si>
  <si>
    <t>IKSSU.6.11</t>
  </si>
  <si>
    <t>Tersedianya bukti sahih pelaksanaan, evaluasi, pengendalian, dan peningkatan kualitas secara berkelanjutan integrasi kegiatan penelitian dan PkM ke dalam pembelajaran.</t>
  </si>
  <si>
    <t>Monitoring implementasi pelaksanaan, evaluasi, pengendalian, dan peningkatan kualitas secara berkelanjutan integrasi kegiatan penelitian dan PkM ke dalam pembelajaran</t>
  </si>
  <si>
    <t>Monitoring silabi dan hasil penelitian</t>
  </si>
  <si>
    <t>Monitoring penerapan pelaksanaan hasil penelitian dengan pembelajaran</t>
  </si>
  <si>
    <t>Evaluasi hasil monitorng</t>
  </si>
  <si>
    <t>Peningkatan  integrasi penelitian dan PkM di pembelajaran</t>
  </si>
  <si>
    <t>IKSSU.6.12</t>
  </si>
  <si>
    <t>Tersedianya kebijakan suasana akademik</t>
  </si>
  <si>
    <t>Penyusunan Dokumen Suasana Akademik</t>
  </si>
  <si>
    <t>Menyusun Dokumen Suasana Akademik</t>
  </si>
  <si>
    <t>Pembahasan Dokumen Suasana Akademik</t>
  </si>
  <si>
    <t>Penetapan Kebijakan Suasana Akademik</t>
  </si>
  <si>
    <t>Menyebarkan Tracer</t>
  </si>
  <si>
    <t>Mengolah hasil Tracer</t>
  </si>
  <si>
    <t>IKSSU.6.13.</t>
  </si>
  <si>
    <t>Terlaksananya survey tingkat kepuasan dan umpan balik tentang terbangunnya suasana akademik yang sehat dan kondusif.</t>
  </si>
  <si>
    <t>Mengukur tingkat kepuasan sivitas akademika terhadap suasana akademik serta memperoleh masukan untuk peningkatan kualitas lingkungan belajar yang sehat dan kondusif.</t>
  </si>
  <si>
    <t>Menyusun Instrumen survey</t>
  </si>
  <si>
    <t>Validasi dan Uji Coba Instrumen</t>
  </si>
  <si>
    <t>Pelaksanaan survey</t>
  </si>
  <si>
    <t>Pengolahan dan pelaporan hasil survey</t>
  </si>
  <si>
    <t>Monitoring tindak lanjut</t>
  </si>
  <si>
    <t>IKSS.6.14</t>
  </si>
  <si>
    <t>Tersedianya bukti sahih langkah-langkah strategis untuk meningkatkan suasana akademik</t>
  </si>
  <si>
    <t>Pelaksanaan Langkah Strategis Suasana Akademik</t>
  </si>
  <si>
    <t>Sosialisasi  Kebijakan Suasana Akademik  pelaksanaan bersama seminar KP dosen pelatihan dan sharing ke mhs pendampingan kompetisi</t>
  </si>
  <si>
    <t>Pelaksanaan Kebijakan Suasana Akademik</t>
  </si>
  <si>
    <t>Evaluasi Pelaksanaan Kebijakan Suasana Akademik</t>
  </si>
  <si>
    <t>Pengendalian Hasil Evaluasi Kebijakan Suasana Akademik</t>
  </si>
  <si>
    <t>TOTAL ANGGARAN PELAKSANAAN PROGRAM</t>
  </si>
  <si>
    <t>SS 9</t>
  </si>
  <si>
    <t>Meningkatkan Kualitas Luaran dan Capaian Tridharma</t>
  </si>
  <si>
    <t>IKSSU.9.1</t>
  </si>
  <si>
    <t>Rata-rata IPK mahasiswa</t>
  </si>
  <si>
    <t>Peningkatan mutu akademik mahasiswa melalui pemantauan dan pembinaan prestasi akademik</t>
  </si>
  <si>
    <t>Optimalisasi Pembimbingan Akademik</t>
  </si>
  <si>
    <t>Sistem peringatan bagi mahasiswa dengan IPK&lt;2,50.</t>
  </si>
  <si>
    <t>IKSSU. 9.4</t>
  </si>
  <si>
    <t>Lama studi mahasiswa</t>
  </si>
  <si>
    <t>Peningkatan Efektivitas Pembimbingan Akademik dan Skripsi</t>
  </si>
  <si>
    <t>IKSSU.9.5</t>
  </si>
  <si>
    <t>Persentase kelulusan tepat waktu.</t>
  </si>
  <si>
    <t>Pelaksanaan monitoring kelulusan mahasiswa</t>
  </si>
  <si>
    <t>Koordinasi dan monitoring Pelaksanaan pembelajaran</t>
  </si>
  <si>
    <t>Memaksimalkan sistem perencanaan studi mahasiswa</t>
  </si>
  <si>
    <t>Peningkatan kualitas pembibingan akademik dan skripsi</t>
  </si>
  <si>
    <t>IKSSU.9.6</t>
  </si>
  <si>
    <t>Persentase keberhasilan studi.</t>
  </si>
  <si>
    <t>Pelaksanaan monitoring dan evaluasi kegiatan akademik</t>
  </si>
  <si>
    <t>Koordinasi Pelaksanaan kegiatan akademik</t>
  </si>
  <si>
    <t>Monitoring pelaksanaan bimbingan dan konseling (KHS, IP, IPK)</t>
  </si>
  <si>
    <t xml:space="preserve">Peningkatan  Pelaksanakan informasi pelaksanaan akademik (Kalender akademik, Informasi KP, KKL, SK Pembimbingan, UTS, UAS) </t>
  </si>
  <si>
    <t>IKSSU.9.7.</t>
  </si>
  <si>
    <t>Lama waktu tunggu lulusan untuk mendapatkan pekerjaan pertama.</t>
  </si>
  <si>
    <t>IKSSU.9.8.</t>
  </si>
  <si>
    <t>Kesesuaian bidang kerja lulusan terhadap kompetensi bidang studi</t>
  </si>
  <si>
    <t>Pelaksanaan program kemitraan dengan dunia usaha dan dunia industri (DUDI)</t>
  </si>
  <si>
    <t>Program penguatan layanan karir dan trcer studi</t>
  </si>
  <si>
    <t>Program peningkatan ketrampilan siap kerja</t>
  </si>
  <si>
    <t>Program magang, kerja praktik, dan kerjasama industri</t>
  </si>
  <si>
    <t>Program job fair</t>
  </si>
  <si>
    <t>program penguatan jiwa wirausaha  mahasiswa</t>
  </si>
  <si>
    <t>IKSSU.9.10.</t>
  </si>
  <si>
    <t>Tempat kerja lulusan badan usaha tingkat nasional</t>
  </si>
  <si>
    <t>Program Kemitraan dengan badan usaha nasional</t>
  </si>
  <si>
    <t>Review Kurikulum berbasis kebutuhan industri nasional</t>
  </si>
  <si>
    <t>Penandatanganan MoU dan MoA dengan perusahaan Nasional</t>
  </si>
  <si>
    <t>Kunjungan industri dan audiensi pimpinan kampus ke perusahaan.</t>
  </si>
  <si>
    <t>Penempatan KP, KKL, magang mahasiswa di perusahaan Nasional.</t>
  </si>
  <si>
    <t>PROGRAM KERJA RUTIN</t>
  </si>
  <si>
    <t>Pembuatan Buku Panduan KP Skripsi</t>
  </si>
  <si>
    <t>Mengedit Buku Panduan Lama</t>
  </si>
  <si>
    <t>Pembuatan distribusi dosen mengajar</t>
  </si>
  <si>
    <t>Membagi Mata Kuliah ke Dosen Pengampu</t>
  </si>
  <si>
    <t>Pembuatan Buku Panduan Akademik</t>
  </si>
  <si>
    <t>Pembuatan Buku Panduan KKL</t>
  </si>
  <si>
    <t>Pembuatan Kalender Akademik</t>
  </si>
  <si>
    <t>Up Load Jadwal Kuliah</t>
  </si>
  <si>
    <t>Koordinasi dengan Bagian AKademik</t>
  </si>
  <si>
    <t>Pekan Taaruf</t>
  </si>
  <si>
    <t xml:space="preserve">Melaksanakan Pekan Taaruf dengan berkoordinasi dengan WK Non Akademik </t>
  </si>
  <si>
    <t>Koordinasi  RPS dan Silabi</t>
  </si>
  <si>
    <t>Koordinasi dengan Ketua Program Studi isi, format RPS dan silabi</t>
  </si>
  <si>
    <t>Memberikan teguran 1,2,3 jika Dosen terlambat mengumpulkan RPS dan silabi</t>
  </si>
  <si>
    <t>Mengadakan  workshop dan penyamaan persepsi tentang isi RPS</t>
  </si>
  <si>
    <t>Pembagian Dosen Pembimbing Akademik</t>
  </si>
  <si>
    <t>Membagi Mahasiswa baru ke dosen sebagai Dosen Pembimbing Akademik</t>
  </si>
  <si>
    <t>Bimbingan dan Entry KRS</t>
  </si>
  <si>
    <t>Pengawasan Entry KRS Mahasiswa dan proses pembibingan oleh DPA</t>
  </si>
  <si>
    <t>Rapat Persiapan perkuliahan</t>
  </si>
  <si>
    <t>Mengundang Dosen dan Tendik untuk mempersipakan pelaksanaan semester yang akan datang.</t>
  </si>
  <si>
    <t>Pengawasan Pelaksanaan Perkuliahan</t>
  </si>
  <si>
    <t>Koordinsi dengan Kaprodi dan Bagian Akademik melakukan pengawasan pelaksanaan perkuliahan</t>
  </si>
  <si>
    <t>Koordinasi dan Pengawasan Pelaksanaan Pendadaran dan Seminar KP</t>
  </si>
  <si>
    <t>Koordinsi dengan Kaprodi dan Bagian Akademik melakukan pengawasan syarat Mahasiswa mengambil matakuliah Skripsin dan KP</t>
  </si>
  <si>
    <t>Koordinsi dengan Kaprodi dan Bagian Akademik melakukan pengawasan Pembimbingan Skripsi dan KP</t>
  </si>
  <si>
    <t>Koordinsi dengan Kaprodi dan Bagian Akademik melakukan pengawasan syarat pelaksanaan Pendadaran dan Seminar KP</t>
  </si>
  <si>
    <t>Edaran Pelaksanaan UTS  dan UAS</t>
  </si>
  <si>
    <t>Membuat dan mengedarkan Pelaksanaan UTS dan UAS,  pengumpulan Nilai dan Soal.</t>
  </si>
  <si>
    <t>Pelaksanaan UTS Dan UAS secara Classical</t>
  </si>
  <si>
    <t>Memberikan teguran 1,2,3 jika Dosen terlambat mengumpulkan soal dan nilai</t>
  </si>
  <si>
    <t>Kuisioner Kepuasan Mahasiswa</t>
  </si>
  <si>
    <t>Koordinasi dengan Bagian Akademik Membuat dan mengedarkan kuisioner kepada Mahasisawa</t>
  </si>
  <si>
    <t>Evaluasi Akhir Semester</t>
  </si>
  <si>
    <t>Mengundang Dosen dan Tendik untuk mengevaluasi pelaksanaan semester yang lalu.</t>
  </si>
  <si>
    <t>Persiapan dan Pelaksanaan KKL</t>
  </si>
  <si>
    <t>Pembekalan KKL,  membagi kelompok KKL, membagi Dosen Pembimbing Lapangan, serta  mengawasi pelaksanaan KKL.</t>
  </si>
  <si>
    <t>DPL dan Koordinator</t>
  </si>
  <si>
    <t>Pelaksanaan Wisuda</t>
  </si>
  <si>
    <t xml:space="preserve">Membentuk Panitia dan berkoordinasi dengan semua pihak untuk pelaskanaan Wisuda </t>
  </si>
  <si>
    <t>Yudisium</t>
  </si>
  <si>
    <t xml:space="preserve">Melaksanakan Rapat Yudisium </t>
  </si>
  <si>
    <t>Monitoring PDPT EPSBED</t>
  </si>
  <si>
    <t>Pelaksanaan cek bersama data  dan bersih-bersih status mahasiswa yang sudah lulus dan tidak aktif selama 2 semester</t>
  </si>
  <si>
    <t>RPS dan bahan ajar siap sebelum Maret</t>
  </si>
  <si>
    <t xml:space="preserve"> Juklak Pengganti Tugas </t>
  </si>
  <si>
    <t>TOTAL ANGGARAN PROGRAM KERJA RUTIN</t>
  </si>
  <si>
    <t>TOTAL ANGGARAN WAKIL KETUA BIDANG AKADEMIK</t>
  </si>
  <si>
    <t>fokus di SS6</t>
  </si>
  <si>
    <t>UNIT PERTANGGUNGJAWABAN : WAKIL KETUA BIDANG KEMAHASISWAAN, ALUMNI DAN KERJASAMA</t>
  </si>
  <si>
    <t>CAPAIAN (%)</t>
  </si>
  <si>
    <t>KETERANGAN/BUKTI KINERJA</t>
  </si>
  <si>
    <t>Menguatkan Mengembangkan Tata Pamong, Tata Kelola, dan Kerjasama</t>
  </si>
  <si>
    <t>IKSSU.2.24</t>
  </si>
  <si>
    <t>Tersedianya kebijakan dan prosedur pengembangan jejaring dan kemitraan, monitoring dan evaluasi kepuasan mitra kerjasama.</t>
  </si>
  <si>
    <t>Melaksanakan kebijakan dan prosedur pengembangan jejaring dan kemitraan, monitoring dan evaluasi kepuasan mitra kerjasama.</t>
  </si>
  <si>
    <t>Menyusun kebijakan dan prosedur pengembangan jejaring dan kemitraan, monitoring dan evaluasi kepuasan mitra kerjasama.</t>
  </si>
  <si>
    <t>Pembahasan  kebijakan dan prosedur pengembangan jejaring dan kemitraan, monitoring dan evaluasi kepuasan mitra kerjasama.</t>
  </si>
  <si>
    <t>Pengesahan kebijakan dan prosedur pengembangan jejaring dan kemitraan, monitoring dan evaluasi kepuasan mitra kerjasama.</t>
  </si>
  <si>
    <t>IKSSU.2.25</t>
  </si>
  <si>
    <t>Tersedianya dokumen perencanaan pengembangan jejaring dan kemitraan.</t>
  </si>
  <si>
    <t>Melaksanakan dokumen perencanaan pengembangan jejaring dan kemitraan.</t>
  </si>
  <si>
    <t>Pendataan data jumlah, lingkup, relevansi, dan kebermanfaatan kerjasama.</t>
  </si>
  <si>
    <t>Pembahasan Pendataan data jumlah, lingkup, relevansi, dan kebermanfaatan kerjasama.</t>
  </si>
  <si>
    <t>Pengesahan Pendataan data jumlah, lingkup, relevansi, dan kebermanfaatan kerjasama.</t>
  </si>
  <si>
    <t>IKSSU.2.26</t>
  </si>
  <si>
    <t>Tersedianya data jumlah, lingkup, relevansi, dan kebermanfaatan kerjasama.</t>
  </si>
  <si>
    <t>Melaksanakan Pendataan data jumlah, lingkup, relevansi, dan kebermanfaatan kerjasama.</t>
  </si>
  <si>
    <t>Menyusun dokumen perencanaan pengembangan jejaring dan kemitraan</t>
  </si>
  <si>
    <t>Pembahasan dokumen perencanaan pengembangan jejaring dan kemitraan.</t>
  </si>
  <si>
    <t>Pengesahan dokumen perencanaan pengembangan jejaring dan kemitraan</t>
  </si>
  <si>
    <t>IKSSU.2.27</t>
  </si>
  <si>
    <t>Tersedianya bukti monitoring dan evaluasi pelaksanaan program kemitraan.</t>
  </si>
  <si>
    <t>Melaksanakan monitoring dan evaluasi pelaksanaan program kemitraan.</t>
  </si>
  <si>
    <t>Menyusun dokumen bukti monitoring dan evaluasi pelaksanaan program kemitraan.</t>
  </si>
  <si>
    <t>Pembahasan dokumen bukti monitoring dan evaluasi pelaksanaan program kemitraan.</t>
  </si>
  <si>
    <t>Pengesahan dokumen bukti monitoring dan evaluasi pelaksanaan program kemitraan.</t>
  </si>
  <si>
    <t>IKSSU.2.28</t>
  </si>
  <si>
    <t>Kerjasama perguruan tinggi di bidang pendidikan</t>
  </si>
  <si>
    <t>Berkoordinasi dengan WK 1 dan KaProdi dalam pelaksanaan kerjasama bidang pendidikan</t>
  </si>
  <si>
    <t>Mencari mitra kerja sama</t>
  </si>
  <si>
    <t>Koordinasi pelaksanaan MoU</t>
  </si>
  <si>
    <t>Koordinasi pelaksanaan MoA</t>
  </si>
  <si>
    <t>IKSSU.2.29</t>
  </si>
  <si>
    <t xml:space="preserve">Kerjasama perguruan tinggi di bidang penelitian </t>
  </si>
  <si>
    <t>Berkoordinasi dengan LPPM dalam pelaksanaan kerjasama bidang penelitian</t>
  </si>
  <si>
    <t>IKSSU.2.30</t>
  </si>
  <si>
    <t>Kerjasama perguruan tinggi di bidang PkM</t>
  </si>
  <si>
    <t>Berkoordinasi dengan LPPM dalam pelaksanaan kerjasama bidang PkM</t>
  </si>
  <si>
    <t>IKSSU.2.33</t>
  </si>
  <si>
    <t>Terlaksananya pengukuran kepuasan pemangku kepentingan internal dan eksternal (mahasiswa, dosen, tenaga kependidikan, alumni, pengguna alumni, mitra kerja sama, mitra penelitian, mitra pengabdian)</t>
  </si>
  <si>
    <t>Bekerjasama dengan BPM dalam pengukuran kepuasan pemangku kepentingan pada mahasiswa</t>
  </si>
  <si>
    <t>Menyiapak kuesioner</t>
  </si>
  <si>
    <t>Melaksanakan kuesioner</t>
  </si>
  <si>
    <t>Rekapitulasi kuesioner</t>
  </si>
  <si>
    <t>IKSST.2.1</t>
  </si>
  <si>
    <t>Terlaksanaya digitalisasi dalam tata kelola akademik dan non-akademik</t>
  </si>
  <si>
    <t>Berkerjasama dengan UPT dalam pelaksanaan digitalisasi</t>
  </si>
  <si>
    <t>Pendataan sistem</t>
  </si>
  <si>
    <t>Pembuatan sistem</t>
  </si>
  <si>
    <t>IKSSU.3.1</t>
  </si>
  <si>
    <t>Rasio jumlah pendaftar terhadap jumlah pendaftar yang lulus</t>
  </si>
  <si>
    <t>Penentuan rasio jumlah pendaftar terhadap jumlah pendaftar yang lulus</t>
  </si>
  <si>
    <t>laporan Panitia PMB jumlah pendaftar</t>
  </si>
  <si>
    <t>proses seleksi</t>
  </si>
  <si>
    <t>Laporan jumlah pendaftar yang diterima</t>
  </si>
  <si>
    <t>Menghitung rasio jumlah pendaftar terhadap jumlah pendaftar yang lulus</t>
  </si>
  <si>
    <t>IKSSU.3.2</t>
  </si>
  <si>
    <t>Meningkatkan layanan kemahasiswaan</t>
  </si>
  <si>
    <t>Pelatihan kepemimpinan dan pelantikan pengurus organisasi kemahasiswaan</t>
  </si>
  <si>
    <t>Sosialisasi Pelatihan kepemimpinan dan pelantikan pengurus organisasi kemahasiswaan</t>
  </si>
  <si>
    <t>Snack</t>
  </si>
  <si>
    <t>Pelaksanaan Pelatihan kepemimpinan dan pelantikan pengurus organisasi kemahasiswaan</t>
  </si>
  <si>
    <t>Merutinkan kegiatan Mahasiswa  bulan sekali</t>
  </si>
  <si>
    <t>sosialisasi ke Pengurus BEM, UKM dan HMP</t>
  </si>
  <si>
    <t>Penyusunan program kerja BEM, UKM dan HMP</t>
  </si>
  <si>
    <t>Mengesyahkan program kerja BEM, UKM dan HMP</t>
  </si>
  <si>
    <t>Membantu pembiayaan pelaksanaan program kerja BEM, UKM dan HMP</t>
  </si>
  <si>
    <t xml:space="preserve">Bantuan kegiatan BEM, UKM </t>
  </si>
  <si>
    <t>Penyerahan LPJ pelaksanaan kegiatan BEM, UKM dan HMP</t>
  </si>
  <si>
    <t>IKSSU.3.4</t>
  </si>
  <si>
    <t>Jumlah mahasiswa yang mendapat hibah Program Kreativitas Mahasiswa</t>
  </si>
  <si>
    <t>Sosialisasi, pelatihan dan pendampingan penyusunan proposal hibah PKM</t>
  </si>
  <si>
    <t xml:space="preserve">Sosialisasi dan pelatihan </t>
  </si>
  <si>
    <t>Pemateri dosen</t>
  </si>
  <si>
    <t>Honor Nara Sumber, sekalian mendampingi pembuatan proposal</t>
  </si>
  <si>
    <t>Pemateri mahasiswa</t>
  </si>
  <si>
    <t>mengarahkan mahasiswa untuk membuat kelompok PKM</t>
  </si>
  <si>
    <t>Honor pembimbing proposal</t>
  </si>
  <si>
    <t>menginventarisir kelompok PKM dan menentukan dosen pembimbing</t>
  </si>
  <si>
    <t>honor dosen Pembimbing yang lolos proposal</t>
  </si>
  <si>
    <t>Pengajuan proposal</t>
  </si>
  <si>
    <t>IKSST.3.1</t>
  </si>
  <si>
    <t>Prosentase mahasiswa lulus TOEFL skor 400</t>
  </si>
  <si>
    <t>Berkoordinasi dengan LP4K dalam pelaksanaan test TOEFL</t>
  </si>
  <si>
    <t>IKSST.3.2</t>
  </si>
  <si>
    <t xml:space="preserve">Prosentase mahasiswa akhir lulus sertifikasi mikrotik </t>
  </si>
  <si>
    <t>Berkoordinasi dengan UPT dalam pelaksanaan sertifikasi mikrotik</t>
  </si>
  <si>
    <t>Mendata mahasiswa yang mengikuti sertifikasi mikrotik</t>
  </si>
  <si>
    <t>Mendata mahasiswa yang lulus sertifikasi mikrotik</t>
  </si>
  <si>
    <t>IKSST.3.3</t>
  </si>
  <si>
    <t xml:space="preserve">Prosentase mahasiswa wirausaha </t>
  </si>
  <si>
    <t>Berkoordinasi dengan LP4K dalam pelaksanaan wirausaha mahasiswa</t>
  </si>
  <si>
    <t>Mendata mahasiswa yang berwirausaha</t>
  </si>
  <si>
    <t>IKSST.3.15</t>
  </si>
  <si>
    <t xml:space="preserve">Jumlah mahasiswa mendapatkan Hibah P2MW </t>
  </si>
  <si>
    <t>Berkoordinasi dengan LP4K dalam pelaksanaan pengajuan hibah P2MW</t>
  </si>
  <si>
    <t>Mendata mahasiswa yang mengajukan proposal</t>
  </si>
  <si>
    <t>Mendata mahasiswa yang didanai proposalnya</t>
  </si>
  <si>
    <t>IKSSU.9.2</t>
  </si>
  <si>
    <t>Jumlah prestasi akademik mahasiswa.</t>
  </si>
  <si>
    <t>Menginventarisir bakat dan prestasi mahasiswa dalam bidang akademik</t>
  </si>
  <si>
    <t>Pendataan prestasi  Mahasiswa</t>
  </si>
  <si>
    <t>menginventarisir prestasi yang layak di kembangkan</t>
  </si>
  <si>
    <t>pengembangan bakat yag sudah ada</t>
  </si>
  <si>
    <t>Mengikutkan kompetisi</t>
  </si>
  <si>
    <t>IKSSU.9.3</t>
  </si>
  <si>
    <t>Jumlah prestasi non-akademik mahasiswa.</t>
  </si>
  <si>
    <t>Menginventarisir bakat dan prestasi mahasiswa dalam bidang olah raga dan seni</t>
  </si>
  <si>
    <t>TOTAL ANGGARAN PROGRAM</t>
  </si>
  <si>
    <t>Pengawasan Kegiatan Mahasiswa</t>
  </si>
  <si>
    <t>Pekan Taaruf Kelas Siang</t>
  </si>
  <si>
    <t>Snack rapat panitia PETA</t>
  </si>
  <si>
    <t>Makan siang peserta</t>
  </si>
  <si>
    <t>Makan siang panitia</t>
  </si>
  <si>
    <t>Backdrop</t>
  </si>
  <si>
    <t>ATK (kertas, pulpen, IdCard, sertifikat)</t>
  </si>
  <si>
    <t>Jas Almamater</t>
  </si>
  <si>
    <t>Pemateri</t>
  </si>
  <si>
    <t>Laporan Pelaksanaan dan Pembubaran Panitia PETA</t>
  </si>
  <si>
    <t>Pekan Taaruf Kelas Malam</t>
  </si>
  <si>
    <t>Makan malam</t>
  </si>
  <si>
    <t>Pembekalan Alumni</t>
  </si>
  <si>
    <t>Pekan Kreativitas Mahasiswa</t>
  </si>
  <si>
    <t>Snack kepanitiaan</t>
  </si>
  <si>
    <t>Operasional, hadiah lomba</t>
  </si>
  <si>
    <t>P3K</t>
  </si>
  <si>
    <t>Spanduk</t>
  </si>
  <si>
    <t>Sosialisasi bahaya Narkoba</t>
  </si>
  <si>
    <t>Transpot pemateri</t>
  </si>
  <si>
    <t>Snack pemateri</t>
  </si>
  <si>
    <t>Snack peserta</t>
  </si>
  <si>
    <t>Marketing</t>
  </si>
  <si>
    <t>Perekrutan  tim marketing digital mahasiswa (tiktok, instagram, Fb, Wa, youtube) 6 mahasiswa</t>
  </si>
  <si>
    <t>Fee tim marketing digital</t>
  </si>
  <si>
    <t>Marketing offline/online</t>
  </si>
  <si>
    <t>Fee Marketing</t>
  </si>
  <si>
    <t>TOTAL ANGGARAN KEGIATAN RUTIN</t>
  </si>
  <si>
    <t>GRAND TOTAL ANGGARAN WAKIL KETUA BIDANG NON AKADEMIK</t>
  </si>
  <si>
    <t>UNIT PERTANGGUNGJAWABAN</t>
  </si>
  <si>
    <t>:  PRODI INFORMATIKA</t>
  </si>
  <si>
    <t>PENANGGUNG JAWAB</t>
  </si>
  <si>
    <t>:  WAHYU WIDODO, S.KOM.,M.KOM</t>
  </si>
  <si>
    <t>SS 1</t>
  </si>
  <si>
    <t>IKSSU.1.6</t>
  </si>
  <si>
    <t xml:space="preserve">Terselenggara evaluasi capaian visi, misi, tujuan dan sasaran Program Studi </t>
  </si>
  <si>
    <t>Evaluasi visi, misi, tujuan dan sasaran program studi</t>
  </si>
  <si>
    <t>Menyiapkan kuesioner melalui google form</t>
  </si>
  <si>
    <t>Menyebarkan kuesioner kepada sivitas akademika STMIK El Rahma</t>
  </si>
  <si>
    <t>Membuat laporan dan menganalisis hasil kuesioner</t>
  </si>
  <si>
    <t>Melapokan hasil kuesioner kepada Waka Akademik</t>
  </si>
  <si>
    <t>Tersedianya dokumen formal terkait praktik baik perwujudan Good University Governance.</t>
  </si>
  <si>
    <t>Mendata dokumen formal terkait praktik baik perwujudan Good University Governance.</t>
  </si>
  <si>
    <t>Menyusun dokumen formal terkait praktik baik perwujudan Good University Governance.</t>
  </si>
  <si>
    <t>IKSSU.2.23</t>
  </si>
  <si>
    <t>Perguruan tinggi terkareditasi</t>
  </si>
  <si>
    <t>Program peningkatan akreditasi program studi melalui peningkatan kualitas dokumen program studi</t>
  </si>
  <si>
    <t>Membuat Tim Akreditasi</t>
  </si>
  <si>
    <t>Koordinasi Tim/penyamaan persepsi penyusunan borang</t>
  </si>
  <si>
    <t>Pembahasan borang</t>
  </si>
  <si>
    <t>Pengajuan borang</t>
  </si>
  <si>
    <t>Terlaksananya pengukuran kepuasan pemangku kepentingan internal dan eksternal (mahasiswa, dosen, tenaga kependidikan, alumni, pengguna alumni, mitra kerja sama, mitra penelitian, mitra pengabdian).</t>
  </si>
  <si>
    <t xml:space="preserve">Pelaksanaan tracer studi bagi civitas akademik </t>
  </si>
  <si>
    <t>Tracer Kepuasan Mahasiswa</t>
  </si>
  <si>
    <t xml:space="preserve">Tracer Kepuasan Dosen </t>
  </si>
  <si>
    <t>Tracer Kepuasan Tendik</t>
  </si>
  <si>
    <t>Tracer Alumni</t>
  </si>
  <si>
    <t>Mendata   jumlah mahasiswa yang lulus tepat waktu</t>
  </si>
  <si>
    <t>Mendata jumlah pendaftar pertahun</t>
  </si>
  <si>
    <t>Mendata jumalh lulusan sesuai tahun masuk</t>
  </si>
  <si>
    <t>Rekapitulasi jumlah pendaftar dan lulusan</t>
  </si>
  <si>
    <t>Sosialisasi kurikulum obe</t>
  </si>
  <si>
    <t>Workshop  kurikulum obe</t>
  </si>
  <si>
    <t>Pembahasan kebijakan pengembangan kurikulum</t>
  </si>
  <si>
    <t>Pengesahan kebijakan pengembangan kurikulum</t>
  </si>
  <si>
    <t>Sosialisasi kebijakan pengembangan kurikulum</t>
  </si>
  <si>
    <t>Tersusunnya pedoman pengembangan kurikulum</t>
  </si>
  <si>
    <t>Menyusun pedoman pengembangan kurikulum</t>
  </si>
  <si>
    <t>Pembahasan pedoman pengembangan kurikulum</t>
  </si>
  <si>
    <t>Sosialisasi pedoman pengembangan kurikulum</t>
  </si>
  <si>
    <t>Menyusun pedoman implementasi kurikulum</t>
  </si>
  <si>
    <t xml:space="preserve">Menyusun  pedoman implementasi kurikulum </t>
  </si>
  <si>
    <t>Pembahasan  pedoman implementasi kurikulum</t>
  </si>
  <si>
    <t>Pengesahan pedoman implementasi kurikulum</t>
  </si>
  <si>
    <t>Sosialisasi pedoman implementasi kurikulum</t>
  </si>
  <si>
    <t>Melaksanakan dan mengawasi proses pelaksanaan kurikulum</t>
  </si>
  <si>
    <t>Menyusun Matakuliah</t>
  </si>
  <si>
    <t xml:space="preserve">Menyusun Silabus </t>
  </si>
  <si>
    <t>Pelaksanaan</t>
  </si>
  <si>
    <t>Pengawasan</t>
  </si>
  <si>
    <t>Tersusunnya pedoman penugasan dosen</t>
  </si>
  <si>
    <t>Menyusun pedoman penugasan dosen</t>
  </si>
  <si>
    <t>Tersusunnya pedoman penetapan strategi, metode dan media pembelajaran, serta penilaian pembelajaran.</t>
  </si>
  <si>
    <t>Menyusun pedoman penetapan strategi, metode dan media pembelajaran, serta penilaian pembelajaran.</t>
  </si>
  <si>
    <t>Membahas pedoman penetapan strategi, metode dan media pembelajaran, serta penilaian pembelajaran.</t>
  </si>
  <si>
    <t>Sosialisasi pedoman penetapan strategi, metode dan media pembelajaran, serta penilaian pembelajaran.</t>
  </si>
  <si>
    <t>Pengesahan pedoman penetapan strategi, metode dan media pembelajaran, serta penilaian pembelajaran.</t>
  </si>
  <si>
    <t>Melaksanakan strategi, metode dan media pembelajaran</t>
  </si>
  <si>
    <t>Sosialisasi strategi, metode dan media pembelajaran</t>
  </si>
  <si>
    <t>Monitoring pelaksanaan strategi, metode dan media pembelajaran</t>
  </si>
  <si>
    <t>Evaluasi pelaksanaan strategi, metode dan media pembelajaran</t>
  </si>
  <si>
    <t>Rekapitulasi hasil pelaksanaan strategi, metode dan media pembelajaran</t>
  </si>
  <si>
    <t>Melaksanakan monitoring dan evaluasi pembelajaran</t>
  </si>
  <si>
    <t>Melakukan Monitoring pembelajaran</t>
  </si>
  <si>
    <t>Melakukan evaluasi pembelajaran</t>
  </si>
  <si>
    <t>Sosialisas evaluasi pembelajaran</t>
  </si>
  <si>
    <t>Rekapitulasi hasil evaluasi</t>
  </si>
  <si>
    <t>IKSSU.6.9</t>
  </si>
  <si>
    <t>IKSSU.6.10</t>
  </si>
  <si>
    <t>Terlaksananya integrasi kegiatan penelitian dan PkM ke dalam pembelajaran</t>
  </si>
  <si>
    <t>Tersedianya pedoman dan kebijakan pengembangan suasana akademik</t>
  </si>
  <si>
    <t xml:space="preserve"> Menyusun kebijakan suasana akademik</t>
  </si>
  <si>
    <t>Menyusun  kebijakan suasana akademik</t>
  </si>
  <si>
    <t>Pembahasan kebijakan suasana akademik</t>
  </si>
  <si>
    <t>Pengesahan kebijakan suasana akademik</t>
  </si>
  <si>
    <t>Sosialisasi kebijakan suasana akademik</t>
  </si>
  <si>
    <t>IKSSU.6.13</t>
  </si>
  <si>
    <t>Melaksanakan survey tingkat kepuasan dan umpan balik tentang terbangunnya suasana akademik yang sehat dan kondusif.</t>
  </si>
  <si>
    <t>IKSSU.6.14</t>
  </si>
  <si>
    <t>Menyusun dan melaksanakan langkah strategis untuk peningkakan suasana akademik</t>
  </si>
  <si>
    <t>Menyusun rencana strategis peningkatan suasana akademik</t>
  </si>
  <si>
    <t>Pembahasan rencana strategis peningkatan suasana akademik</t>
  </si>
  <si>
    <t>Pengesahan rencana strategis peningkatan suasana akademik</t>
  </si>
  <si>
    <t>Sosialisasi rencana strategis peningkatan suasana akademik</t>
  </si>
  <si>
    <t>IKSS.9.1</t>
  </si>
  <si>
    <t>Melakukan perhitungan IPK</t>
  </si>
  <si>
    <t>Menghitung IPK mahasiswa</t>
  </si>
  <si>
    <t>Melakukan rekapitulasi hasil hasil perhitungan</t>
  </si>
  <si>
    <t>Melaporkan perhitungan IPK ke Waka Akademik</t>
  </si>
  <si>
    <t>IKSS.9.4</t>
  </si>
  <si>
    <t>Melakukan Rekapitulasi masa studi mahasiswa</t>
  </si>
  <si>
    <t>Menghitung Lama studi mahasiswa</t>
  </si>
  <si>
    <t>Melaporkan perhitungan masa studi ke Waka Akademik</t>
  </si>
  <si>
    <t>IKSS.9.5</t>
  </si>
  <si>
    <t>Persentase kelulusan tepat waktu</t>
  </si>
  <si>
    <t>Melakukan Rekapitulasi studi mahasiswa</t>
  </si>
  <si>
    <t>IKSS.9.6</t>
  </si>
  <si>
    <t>Persentase keberhasilan studi</t>
  </si>
  <si>
    <t>IKSS.9.7</t>
  </si>
  <si>
    <t>Lama waktu tunggu lulusan untuk mendapatkan pekerjaan pertama</t>
  </si>
  <si>
    <t xml:space="preserve">Pelaksanaan tracer studi bagi alumni </t>
  </si>
  <si>
    <t xml:space="preserve">Mendata alumni yang lulus dalam dua tahun </t>
  </si>
  <si>
    <t>Membuat form tracer studi untuk mahasiswa</t>
  </si>
  <si>
    <t>Menyebarkan formulir tracer studi ke alumni</t>
  </si>
  <si>
    <t>Melakukan rekapitulasi hasil tracer studi</t>
  </si>
  <si>
    <t>IKSS.9.8</t>
  </si>
  <si>
    <t>IKSS.9.9</t>
  </si>
  <si>
    <t>Kepuasan Pengguna Lulusan</t>
  </si>
  <si>
    <t xml:space="preserve">Pelaksanaan tracer studi bagi Pengguna Lulusan </t>
  </si>
  <si>
    <t>Membuat form tracer studi untuk pengguna lulusan</t>
  </si>
  <si>
    <t>Menyebarkan formulir tracer studi ke  pengguna lulusan</t>
  </si>
  <si>
    <t>IKSS.9.10</t>
  </si>
  <si>
    <t>Tempat Kerja Lulusan</t>
  </si>
  <si>
    <t>TOTAL ANGGARAN</t>
  </si>
  <si>
    <t>Menguatkan kegiatan mahasiswa program studi</t>
  </si>
  <si>
    <t>Program pengenalan program studi dan kegiatan HMP</t>
  </si>
  <si>
    <t>Melakukan kegiatan pelatihan rutin</t>
  </si>
  <si>
    <t>Workshop/Pelatihan</t>
  </si>
  <si>
    <t>Evaluasi Silabus</t>
  </si>
  <si>
    <t>Evalasi silabus untuk persiapan pelaksanaan perkuliahan</t>
  </si>
  <si>
    <t>Pengawasan Pelaksanaan Pendadaran dan Seminar KP</t>
  </si>
  <si>
    <t>Penugasan Dosen</t>
  </si>
  <si>
    <t>Penugasan Pelatihan Dosen</t>
  </si>
  <si>
    <t>SUB TOTAL</t>
  </si>
  <si>
    <t>:  PRODI SISTEM INFORMASI</t>
  </si>
  <si>
    <t>:  WASIH WINANTU, S.KOM.,M.CS</t>
  </si>
  <si>
    <t>optimalisasi tim khanza</t>
  </si>
  <si>
    <t>untuk pelaksanaan MKBM/ sertifikasi keahlian</t>
  </si>
  <si>
    <t>bekerjasama dengan PT lain untuk pertukaran mahasiswa</t>
  </si>
  <si>
    <t>setting lab Khanza : siapkan SOP penggunaan lab khanza</t>
  </si>
  <si>
    <t>: BADAN PENJAMINAN MUTU (BPM)</t>
  </si>
  <si>
    <t>: KEPALA BPM (Aris Badaruddin Thoha, S.Ag., M.Ag)</t>
  </si>
  <si>
    <t>Mengembangkan Tata Pamong, Tata Kelola, Kerjasama dan SPMI</t>
  </si>
  <si>
    <t>Impelementasi kebijakan SPMI dalam setiap kegiatan akademik dan non akademik</t>
  </si>
  <si>
    <t>Sosialisasi kebijakan SPMI kepada seluruh sivitas akademika</t>
  </si>
  <si>
    <r>
      <t xml:space="preserve">Tersedianya dokumen formal dan sahih terkait praktik baik perwujudan </t>
    </r>
    <r>
      <rPr>
        <i/>
        <sz val="9"/>
        <rFont val="Calibri"/>
        <family val="2"/>
        <scheme val="minor"/>
      </rPr>
      <t>Good University Governance.</t>
    </r>
  </si>
  <si>
    <t>Pengarsipan dokumen-dokumen SPMI dan Bukti sahih pelaksanaan SPMI baik dari dokumen perencanaan, penetapan, evaluasi, pengendalian dan peningkatan, dengan memenuhi prinsip prinsip GUG (Akntabel, Transparan, Fairness, Kredibel)</t>
  </si>
  <si>
    <t>Pengarsipan dokumen-dokumen SPMI dan Bukti sahih pelaksanaan SPMI.</t>
  </si>
  <si>
    <t>IKSSU.2.18</t>
  </si>
  <si>
    <t>Tersedianya dokumen formal SPMI yang meliputi yaitu 1) organ/fungsi SPMI, 2) dokumen SPMI,3 ) auditor internal,4) hasil audit, dan 5) bukti tindak lanjut.</t>
  </si>
  <si>
    <t>Penyusunan dokumen SPMI sesuai dengan Permendikbud 53 tahun 2023 dan penambahan beberapa prosedur proses pembelajaran</t>
  </si>
  <si>
    <t>Identifikasi + Pembentukan TIM</t>
  </si>
  <si>
    <t>Revisi dokumen</t>
  </si>
  <si>
    <t>Pengesahan Dokmen SPMI oleh Yys</t>
  </si>
  <si>
    <t>IKSSU.2.19</t>
  </si>
  <si>
    <t>Terlaksananya kegiatan Audit Mutu Internal</t>
  </si>
  <si>
    <t>Menyelenggarakan kegiatan AMI sesuai dengan tata kalanya</t>
  </si>
  <si>
    <t>Pembayaran Honor Auditor</t>
  </si>
  <si>
    <t>Honor auditor</t>
  </si>
  <si>
    <t>Pengadaan konsumsi</t>
  </si>
  <si>
    <t>Makan+Minum+Snack</t>
  </si>
  <si>
    <t>IKSSU.2.20</t>
  </si>
  <si>
    <t>Terlaksanya rapat tinjauan manajemen (RTM) yang membahas` 1) hasil audit internal, 2) umpan balik, 3) kinerja proses dan kesesuaian produk, 4) status tindakan pencegahan dan perbaikan, 5) tindak lanjut dari tinjauan sebelumnya, 6) perubahan yang dapat mempengaruhi sistem manajemen mutu, dan 7) rekomendasi untuk peningkatan.</t>
  </si>
  <si>
    <t>Melaksanakan kegiatan RTM sesuai dengan tata kalanya</t>
  </si>
  <si>
    <t>Pengadaan souvernir</t>
  </si>
  <si>
    <t>Souvenir/PDH</t>
  </si>
  <si>
    <t>IKSSU.2.21</t>
  </si>
  <si>
    <t>Terlaksananya audit eksternal keuangan</t>
  </si>
  <si>
    <t>Melaksanakan kegiatan audit eksternal keuangan sesuai dengan tata kalanya</t>
  </si>
  <si>
    <t>Honor auditor eksternal</t>
  </si>
  <si>
    <t>IKSSU.2.32</t>
  </si>
  <si>
    <t>Terlaksananya sistem penjaminan mutu yang efektif</t>
  </si>
  <si>
    <t>1. Implementasi standar, prosedur dan formulir SPMI dalam seluruh aspek penyelenggaraan pendidikan, baik bidang akademik maupun bidang non akademik, 2. Implementasi Peningkatan standar</t>
  </si>
  <si>
    <t>Melaksanakan kegiatan pengukuran tingkat kepuasan stakeholders internal dan internal</t>
  </si>
  <si>
    <t>Penyebaran kuesioner dan analisis hasis kuesioner</t>
  </si>
  <si>
    <t>Melaksanakan kegiatan digitalisasi tata kelola akademik dan non akademik</t>
  </si>
  <si>
    <t>IKSST.2.3</t>
  </si>
  <si>
    <t>Dokumen SPMI tersedia lengkap dan dapat diakses online</t>
  </si>
  <si>
    <t>Menyediakan website SPMI</t>
  </si>
  <si>
    <t>Pengembangan websiter SPMI</t>
  </si>
  <si>
    <t>Terselenggaranya kegiatan monitoring dan evaluasi</t>
  </si>
  <si>
    <t>Melaksanakan kegiatan monitoring dan evaluasi sesuai dengan tata kalanya</t>
  </si>
  <si>
    <t>IKSST.2.5</t>
  </si>
  <si>
    <t>Terselenggaranya kegiatan Rapat Peningkatan Mutu</t>
  </si>
  <si>
    <t>Melaksanakan kegiatan rapat peningkatan mutu (RPM) sesuai dengan tata kalanya</t>
  </si>
  <si>
    <t>IKSST.2.6</t>
  </si>
  <si>
    <t>Indeks Kepuasan layanan (semua bagian)</t>
  </si>
  <si>
    <t>SS 5 Meningkatkan Pengelolaan Keuangan, Sarana dan Prasarana</t>
  </si>
  <si>
    <t>IKSST.5.1</t>
  </si>
  <si>
    <t>Indeks kepuasan pengguna terhadap layanan fasilitas kampus</t>
  </si>
  <si>
    <t>TOTAL ANGGARAN BADAN PENJAMINAN MUTU</t>
  </si>
  <si>
    <t>: KEPALA LPK4</t>
  </si>
  <si>
    <t>: Irfan Nurudin, S.Th.I., M.S.I</t>
  </si>
  <si>
    <r>
      <t xml:space="preserve">Tersedianya panduan </t>
    </r>
    <r>
      <rPr>
        <sz val="9"/>
        <color rgb="FF000000"/>
        <rFont val="Calibri"/>
        <family val="2"/>
        <scheme val="minor"/>
      </rPr>
      <t xml:space="preserve">pembinaan keislaman, karakter, kepemimpinan dan kewirausahaan </t>
    </r>
    <r>
      <rPr>
        <b/>
        <sz val="9"/>
        <color rgb="FF000000"/>
        <rFont val="Calibri"/>
        <family val="2"/>
        <scheme val="minor"/>
      </rPr>
      <t>mahasiswa</t>
    </r>
  </si>
  <si>
    <r>
      <t xml:space="preserve">Membuat panduan </t>
    </r>
    <r>
      <rPr>
        <sz val="9"/>
        <color rgb="FF000000"/>
        <rFont val="Calibri"/>
        <family val="2"/>
        <scheme val="minor"/>
      </rPr>
      <t xml:space="preserve">pembinaan keislaman, karakter, kepemimpinan dan kewirausahaan </t>
    </r>
    <r>
      <rPr>
        <b/>
        <sz val="9"/>
        <color rgb="FF000000"/>
        <rFont val="Calibri"/>
        <family val="2"/>
        <scheme val="minor"/>
      </rPr>
      <t>mahasiswa</t>
    </r>
  </si>
  <si>
    <r>
      <t xml:space="preserve">Sosialisasi panduan </t>
    </r>
    <r>
      <rPr>
        <sz val="9"/>
        <color rgb="FF000000"/>
        <rFont val="Calibri"/>
        <family val="2"/>
        <scheme val="minor"/>
      </rPr>
      <t xml:space="preserve">pembinaan keislaman, karakter, kepemimpinan dan kewirausahaan </t>
    </r>
    <r>
      <rPr>
        <b/>
        <sz val="9"/>
        <color rgb="FF000000"/>
        <rFont val="Calibri"/>
        <family val="2"/>
        <scheme val="minor"/>
      </rPr>
      <t>mahasiswa</t>
    </r>
  </si>
  <si>
    <r>
      <t xml:space="preserve">Tersedianya dokumen pelaksanaan </t>
    </r>
    <r>
      <rPr>
        <sz val="9"/>
        <color rgb="FF000000"/>
        <rFont val="Calibri"/>
        <family val="2"/>
        <scheme val="minor"/>
      </rPr>
      <t xml:space="preserve">pembinaan keislaman, karakter, kepemimpinan dan kewirausahaan </t>
    </r>
    <r>
      <rPr>
        <b/>
        <sz val="9"/>
        <color rgb="FF000000"/>
        <rFont val="Calibri"/>
        <family val="2"/>
        <scheme val="minor"/>
      </rPr>
      <t>mahasiswa</t>
    </r>
  </si>
  <si>
    <r>
      <t xml:space="preserve">Melaksanakan pengarsipan dokumen </t>
    </r>
    <r>
      <rPr>
        <sz val="9"/>
        <color rgb="FF000000"/>
        <rFont val="Calibri"/>
        <family val="2"/>
        <scheme val="minor"/>
      </rPr>
      <t xml:space="preserve">pembinaan keislaman, karakter, kepemimpinan dan kewirausahaan </t>
    </r>
    <r>
      <rPr>
        <b/>
        <sz val="9"/>
        <color rgb="FF000000"/>
        <rFont val="Calibri"/>
        <family val="2"/>
        <scheme val="minor"/>
      </rPr>
      <t>mahasiswa</t>
    </r>
  </si>
  <si>
    <t>Mengumpulkan dokumen pembinaan keislaman, karakter, kepemimpinan dan kewirausahaan mahasiswa</t>
  </si>
  <si>
    <t>Terlaksananya kegiatan pembinaan keislaman, karakter dan kewirausahaan bagi mahasiswa</t>
  </si>
  <si>
    <t>Melaksanakan kegiatan pembinaan keislaman, karakter dan kewirausahaan bagi mahasiswa</t>
  </si>
  <si>
    <t>Kajian Keislaman dan Krakter Islami</t>
  </si>
  <si>
    <t xml:space="preserve">Pembicara </t>
  </si>
  <si>
    <t>Test dan pembinaan Baca Al Qur'an bagi mahasiswa Baru dan Menjelang skripsi</t>
  </si>
  <si>
    <t>Test dan pembinaan Sertifikasi kompetensi praktek ibadah (wudhu, sholat, perawatan jenazah dll)</t>
  </si>
  <si>
    <t>Pelaksanaan Training kepemimpinan/ public speaking/ khutbah/ ceramah/ kultum/ mc dll</t>
  </si>
  <si>
    <t>Merancang dan memulai komunitas bisnis mahasiswa</t>
  </si>
  <si>
    <r>
      <t xml:space="preserve">Tersedianya dokumen pelaksanaan </t>
    </r>
    <r>
      <rPr>
        <sz val="9"/>
        <color rgb="FF000000"/>
        <rFont val="Calibri"/>
        <family val="2"/>
        <scheme val="minor"/>
      </rPr>
      <t xml:space="preserve">kegiatan pembinaan keislaman dan karakter </t>
    </r>
    <r>
      <rPr>
        <b/>
        <sz val="9"/>
        <color rgb="FF000000"/>
        <rFont val="Calibri"/>
        <family val="2"/>
        <scheme val="minor"/>
      </rPr>
      <t>pegawai</t>
    </r>
  </si>
  <si>
    <t>Melakukan pengarsipan dokumen pelaksanakan kegiatan pembinaan keislaman dan karakter pegawai</t>
  </si>
  <si>
    <t>Mengumpulkan dokumen pelaksanakan kegiatan pembinaan keislaman dan karakter pegawai</t>
  </si>
  <si>
    <t>IKSST.2.2</t>
  </si>
  <si>
    <r>
      <t xml:space="preserve">Terlaksananya </t>
    </r>
    <r>
      <rPr>
        <sz val="9"/>
        <color rgb="FF000000"/>
        <rFont val="Calibri"/>
        <family val="2"/>
        <scheme val="minor"/>
      </rPr>
      <t xml:space="preserve">kegiatan pembinaan keislaman dan karakter </t>
    </r>
    <r>
      <rPr>
        <b/>
        <sz val="9"/>
        <color rgb="FF000000"/>
        <rFont val="Calibri"/>
        <family val="2"/>
        <scheme val="minor"/>
      </rPr>
      <t>pegawai</t>
    </r>
  </si>
  <si>
    <t>Melaksanakan kegiatan pembinaan keislaman dan karakter pegawai</t>
  </si>
  <si>
    <t>Kajian Keislaman dan Karakter pegawai 2 kali sebulan</t>
  </si>
  <si>
    <t>Pembinaan baca al Qur'an bagi pegawai</t>
  </si>
  <si>
    <r>
      <t xml:space="preserve">Tersedianya dokumen </t>
    </r>
    <r>
      <rPr>
        <sz val="9"/>
        <color rgb="FF000000"/>
        <rFont val="Calibri"/>
        <family val="2"/>
        <scheme val="minor"/>
      </rPr>
      <t xml:space="preserve">kegiatan pembinaan bahasa asing bagi </t>
    </r>
    <r>
      <rPr>
        <b/>
        <sz val="9"/>
        <color rgb="FF000000"/>
        <rFont val="Calibri"/>
        <family val="2"/>
        <scheme val="minor"/>
      </rPr>
      <t>mahasiswa</t>
    </r>
  </si>
  <si>
    <t>Melakukan pengarsipan dokumen kegiatan pembinaan bahasa asing bagi mahasiswa</t>
  </si>
  <si>
    <t>Mengumpulkan dokumen dokumen kegiatan pembinaan bahasa asing bagi mahasiswa</t>
  </si>
  <si>
    <r>
      <t xml:space="preserve">Terlaksananya </t>
    </r>
    <r>
      <rPr>
        <sz val="9"/>
        <color rgb="FF000000"/>
        <rFont val="Calibri"/>
        <family val="2"/>
        <scheme val="minor"/>
      </rPr>
      <t xml:space="preserve">kegiatan pembinaan bahasa asing bagi </t>
    </r>
    <r>
      <rPr>
        <b/>
        <sz val="9"/>
        <color rgb="FF000000"/>
        <rFont val="Calibri"/>
        <family val="2"/>
        <scheme val="minor"/>
      </rPr>
      <t>mahasiswa</t>
    </r>
  </si>
  <si>
    <t>Melaksanakan kegiatan pembinaan bahasa asing bagi mahasiswa</t>
  </si>
  <si>
    <t>Pengenalan Toefl</t>
  </si>
  <si>
    <t>Pembicara</t>
  </si>
  <si>
    <r>
      <t xml:space="preserve">Tersedianya dokumen </t>
    </r>
    <r>
      <rPr>
        <sz val="9"/>
        <color rgb="FF000000"/>
        <rFont val="Calibri"/>
        <family val="2"/>
        <scheme val="minor"/>
      </rPr>
      <t xml:space="preserve">kegiatan pembinaan bahasa asing bagi </t>
    </r>
    <r>
      <rPr>
        <b/>
        <sz val="9"/>
        <color rgb="FF000000"/>
        <rFont val="Calibri"/>
        <family val="2"/>
        <scheme val="minor"/>
      </rPr>
      <t>pegawai</t>
    </r>
  </si>
  <si>
    <t>Melakukan pengarsipan dokumen kegiatan pembinaan bahasa asing bagi pegawai</t>
  </si>
  <si>
    <t>Mengumpulkan dokumen kegiatan pembinaan bahasa asing bagi pegawai</t>
  </si>
  <si>
    <r>
      <t xml:space="preserve">Terlaksananya </t>
    </r>
    <r>
      <rPr>
        <sz val="9"/>
        <color rgb="FF000000"/>
        <rFont val="Calibri"/>
        <family val="2"/>
        <scheme val="minor"/>
      </rPr>
      <t xml:space="preserve">kegiatan pembinaan bahasa asing bagi </t>
    </r>
    <r>
      <rPr>
        <b/>
        <sz val="9"/>
        <color rgb="FF000000"/>
        <rFont val="Calibri"/>
        <family val="2"/>
        <scheme val="minor"/>
      </rPr>
      <t>pegawai</t>
    </r>
  </si>
  <si>
    <t>Melaksanakan kegiatan pembinaan bahasa asing bagi pegawai</t>
  </si>
  <si>
    <t>Pengenalan Bahasa Arab secara berkala</t>
  </si>
  <si>
    <t>IKSST.4.1</t>
  </si>
  <si>
    <r>
      <t xml:space="preserve">Tersedianya dokumen pelaksanaan kegiatan </t>
    </r>
    <r>
      <rPr>
        <b/>
        <sz val="9"/>
        <color theme="1"/>
        <rFont val="Calibri"/>
        <family val="2"/>
        <scheme val="minor"/>
      </rPr>
      <t>“Bussiness Academy”</t>
    </r>
    <r>
      <rPr>
        <sz val="9"/>
        <color theme="1"/>
        <rFont val="Calibri"/>
        <family val="2"/>
        <scheme val="minor"/>
      </rPr>
      <t xml:space="preserve"> STMIK EL RAHMA Yogyakarta</t>
    </r>
  </si>
  <si>
    <t>Melaksanakan pengarsipan dokumen pelaksanaan kegiatan “Bussiness Academy” STMIK EL RAHMA Yogyakarta</t>
  </si>
  <si>
    <t>Mengumpulkan dokumen pelaksanaan kegiatan “Bussiness Academy” STMIK EL RAHMA Yogyakarta</t>
  </si>
  <si>
    <t>IKSST.4.2</t>
  </si>
  <si>
    <r>
      <t xml:space="preserve">Terlaksananya kegiatan </t>
    </r>
    <r>
      <rPr>
        <b/>
        <sz val="9"/>
        <color theme="1"/>
        <rFont val="Calibri"/>
        <family val="2"/>
        <scheme val="minor"/>
      </rPr>
      <t>“Bussiness Academy”</t>
    </r>
    <r>
      <rPr>
        <sz val="9"/>
        <color theme="1"/>
        <rFont val="Calibri"/>
        <family val="2"/>
        <scheme val="minor"/>
      </rPr>
      <t xml:space="preserve"> STMIK EL RAHMA Yogyakarta</t>
    </r>
  </si>
  <si>
    <r>
      <t xml:space="preserve">Melaksanakan kegiatan </t>
    </r>
    <r>
      <rPr>
        <b/>
        <sz val="9"/>
        <color theme="1"/>
        <rFont val="Calibri"/>
        <family val="2"/>
        <scheme val="minor"/>
      </rPr>
      <t>“Bussiness Academy”</t>
    </r>
    <r>
      <rPr>
        <sz val="9"/>
        <color theme="1"/>
        <rFont val="Calibri"/>
        <family val="2"/>
        <scheme val="minor"/>
      </rPr>
      <t xml:space="preserve"> STMIK EL RAHMA Yogyakarta</t>
    </r>
  </si>
  <si>
    <t>Merancang dan memulai kegiatan bussiness Academi STMIK EL Rahma Yogyakarta</t>
  </si>
  <si>
    <t>Tersedianya dokumen pelaksanaan kerja satgas PPKPT Pencegahan Penanganan Kekerasan di Perguruan Tinggi STMIK EL RAHMA Yogyakarta</t>
  </si>
  <si>
    <t>Memastikan pelaksanaan kerja satgas PPKPT Pencegahan Penanganan Kekerasan di Perguruan Tinggi STMIK EL RAHMA Yogyakarta berjalan dengan baik</t>
  </si>
  <si>
    <t>Mengumpulkan dokumen pelaksanaan kerja satgas PPKPT Pencegahan Penanganan Kekerasan di Perguruan Tinggi STMIK EL RAHMA Yogyakarta</t>
  </si>
  <si>
    <t>:  UPT</t>
  </si>
  <si>
    <t>:  UNTUNG SUBAGYO, S.Kom., M.Kom.</t>
  </si>
  <si>
    <t>IKSSU.5.3</t>
  </si>
  <si>
    <t>Pembaruan SIAKAD</t>
  </si>
  <si>
    <t>Implementasi SIAKAD Admin baru, dan melengkapi fitur</t>
  </si>
  <si>
    <t>Sosialisasi SIAKAD Baru</t>
  </si>
  <si>
    <t>Implementasi SIMKEU</t>
  </si>
  <si>
    <t>Setup Database, Uji Sistem, Pelatihan Admin</t>
  </si>
  <si>
    <t>Pengembangan SIMSDM</t>
  </si>
  <si>
    <t>Developing</t>
  </si>
  <si>
    <t>Programming</t>
  </si>
  <si>
    <t>Uji Coba</t>
  </si>
  <si>
    <t>Implementasi</t>
  </si>
  <si>
    <t>Pengembangan SIMSARPRAS</t>
  </si>
  <si>
    <t>IKSSU.5.4</t>
  </si>
  <si>
    <t>Tersedianya sistem informasi untuk layanan administrasi mudah diakses, lengkap dan mutakhir.</t>
  </si>
  <si>
    <t>Redesign Website Kampus</t>
  </si>
  <si>
    <t xml:space="preserve">Redesign tampilan (Beli template), Migrasi Data, </t>
  </si>
  <si>
    <t>Pembelian Template</t>
  </si>
  <si>
    <t>Pemutakhiran dan Aksesibilitas Sistem</t>
  </si>
  <si>
    <t>Penambahan fitur mobile-friendly dan dashboard sistem informasi</t>
  </si>
  <si>
    <t>IKSSU.5.5</t>
  </si>
  <si>
    <t>Tersedianya sistem informasi untuk layanan administrasi yang terintegrasi dievaluasi secara berkala dan hasilnya ditindak lanjuti untuk penyempurnaan</t>
  </si>
  <si>
    <t>Evaluasi Tahunan Sistem Informasi</t>
  </si>
  <si>
    <t>Survei pengguna sistem, Pembuatan laporan evaluasi dan rekomendasi</t>
  </si>
  <si>
    <t>Tindak Lanjut Hasil Evaluasi</t>
  </si>
  <si>
    <t>Implementasi fitur perbaikan awal</t>
  </si>
  <si>
    <t>IKSSU.5.6</t>
  </si>
  <si>
    <t>Optimalisasi ELERA</t>
  </si>
  <si>
    <t>Eksplorasi Penambahan fitur pendukung (Zoom), integrasi dengan siakad untuk nilai</t>
  </si>
  <si>
    <t>Aktivasi Pemanfaatan SLiMS Perpustakaan</t>
  </si>
  <si>
    <t>Penguatan ERALITABMAS</t>
  </si>
  <si>
    <t>Penambahan fitur laporan progres dan akhir</t>
  </si>
  <si>
    <t>IKSSU.5.7</t>
  </si>
  <si>
    <t>Tersedianya sistem informasi untuk layanan proses pembelajaran, penelitian, dan PkM mudah diakses dan dievaluasi secara berkala yang hasilnya ditindak lanjuti untuk penyempurnaan</t>
  </si>
  <si>
    <t>Evaluasi ELERA</t>
  </si>
  <si>
    <t>a. Penyebaran kuesioner ke dosen dan mahasiswa
b. Analisis kendala pengguna
c. Dokumentasi laporan evaluasi</t>
  </si>
  <si>
    <t>Evaluasi SIMPUS</t>
  </si>
  <si>
    <t>a. Observasi dan review sistem perpustakaan
b. Uji kecepatan dan pencarian data
c. Forum pengguna</t>
  </si>
  <si>
    <t>Evaluasi ERALITABMAS</t>
  </si>
  <si>
    <t>a. Identifikasi fitur kurang optimal 
b. Penambahan fitur reminder dan laporan progres</t>
  </si>
  <si>
    <t>a. Workshop pengembangan roadmap perbaikan
b. Penyusunan dokumen pengembangan</t>
  </si>
  <si>
    <t>Monitoring dan Pemeliharaan Sistem Informasi</t>
  </si>
  <si>
    <t>Monitoring dan Pemeliharaan Jaringan Kampus</t>
  </si>
  <si>
    <t>Monitoring dan Pengembangan data Perpustakaan</t>
  </si>
  <si>
    <t>Backup Data Sistem Informasi</t>
  </si>
  <si>
    <t>Backup</t>
  </si>
  <si>
    <t xml:space="preserve">HDD 1TB untuk Backup Sistem &amp; Data </t>
  </si>
  <si>
    <t>Pembelian UPS</t>
  </si>
  <si>
    <t>UPS</t>
  </si>
  <si>
    <t>Update hosting</t>
  </si>
  <si>
    <t>Domain dan Hosting</t>
  </si>
  <si>
    <t>Hosting perpanjangan (2026-12-15)</t>
  </si>
  <si>
    <t>Sudah order 2 tahun</t>
  </si>
  <si>
    <t>Domain stmikelrahma.ac.id (2028-10-31)</t>
  </si>
  <si>
    <t>Domain stmikelrahma.my.id</t>
  </si>
  <si>
    <t>Maintenance</t>
  </si>
  <si>
    <t>Ganti SSD 512</t>
  </si>
  <si>
    <t>Stop kontak timer</t>
  </si>
  <si>
    <t>Kipas Server</t>
  </si>
  <si>
    <t>TOTAL ANGGARAN LEMBAGA PENJAMINAN MUTU</t>
  </si>
  <si>
    <t>UNIT PERTANGGUNGJAWABAN : KLPPM</t>
  </si>
  <si>
    <t>Mengumpulkan Dokumen kegiatan</t>
  </si>
  <si>
    <t>Penyusunan Semua laporan kegiatan</t>
  </si>
  <si>
    <t>Monitoring kegiatan</t>
  </si>
  <si>
    <t>Evaluasi kegiatan</t>
  </si>
  <si>
    <t>Kerjasama perguruan tinggi di bidang penelitian</t>
  </si>
  <si>
    <t>Terlaksananya kerja sama penelitian</t>
  </si>
  <si>
    <t>Pembuatan MOU</t>
  </si>
  <si>
    <t>Pembuatan Surat Tugas</t>
  </si>
  <si>
    <t>Pelaksanaan Kerja sama</t>
  </si>
  <si>
    <t>Pembuatan Laporan</t>
  </si>
  <si>
    <t>Menyerahkan Laporan</t>
  </si>
  <si>
    <t>Terlaksananya kerja sama PkM</t>
  </si>
  <si>
    <t>Melaksanakan pengukuran kepuasan pemangku kepentingan internal dan eksternal (mahasiswa, dosen, tenaga kependidikan, alumni, pengguna alumni, mitra kerja sama, mitra penelitian, mitra pengabdian)</t>
  </si>
  <si>
    <t>Pelaksanaan Tracer menggunkan Kuisioner</t>
  </si>
  <si>
    <t>Tracer Layanan LPPM</t>
  </si>
  <si>
    <t>Tracer mitra penelitian</t>
  </si>
  <si>
    <t>Tracer mitra pengabdian kepada masyarakat</t>
  </si>
  <si>
    <t>SS5</t>
  </si>
  <si>
    <t>Tersedianya sistem Eralitabmas</t>
  </si>
  <si>
    <t>Sosialisasi eralitabmas</t>
  </si>
  <si>
    <t>Implementasi eralitabmas</t>
  </si>
  <si>
    <t>Tersedianya hasil evaluasi sistem Eralitabmas</t>
  </si>
  <si>
    <t>Evaluasi eralitabmas</t>
  </si>
  <si>
    <t>SS7</t>
  </si>
  <si>
    <t>Meningkatkan Kualitas Penelitian</t>
  </si>
  <si>
    <t>IKSSU.7.1</t>
  </si>
  <si>
    <t>Tersedianya Rencana Strategis Penelitian</t>
  </si>
  <si>
    <t>Penyusunan dokumen renstra penelitian</t>
  </si>
  <si>
    <t>Menyusun Dokumen Renstra Penelitian</t>
  </si>
  <si>
    <t>Sosialisasi ke Era Forum</t>
  </si>
  <si>
    <t>IKSSU.7.2</t>
  </si>
  <si>
    <t>Tersusunnya pedoman penelitian</t>
  </si>
  <si>
    <t>Penyusunan Dokumen Pedoman Penelitian tahun 2025</t>
  </si>
  <si>
    <t>Menyusun Dokumen Pedoman Penelitian</t>
  </si>
  <si>
    <t>IKSSU.7.3</t>
  </si>
  <si>
    <t>Tersedianya dokumen pelaksanaan penelitian</t>
  </si>
  <si>
    <t>Pelaksanaan Penelitian tahun 2025</t>
  </si>
  <si>
    <t>Penerimaan Proposal</t>
  </si>
  <si>
    <t>Penelitian Internal</t>
  </si>
  <si>
    <t>Review Proposal</t>
  </si>
  <si>
    <t>Honor Reviewer</t>
  </si>
  <si>
    <t>Laporan Kemajuan</t>
  </si>
  <si>
    <t>Honor Pengelola</t>
  </si>
  <si>
    <t>Laporan Akhir</t>
  </si>
  <si>
    <t>IKSSU.7.4</t>
  </si>
  <si>
    <t>Tersedianya dokumen pelaporan kepada Ketua STMIK El Rahma</t>
  </si>
  <si>
    <t>Penyusunan Laporan tahunan 2025</t>
  </si>
  <si>
    <t>menyusun dokumen laporan</t>
  </si>
  <si>
    <t>menyerahkan ke pimpinan</t>
  </si>
  <si>
    <t>IKSSU.7.5</t>
  </si>
  <si>
    <t>Membentuk kelompok riset dosen dan laboratorium riset</t>
  </si>
  <si>
    <t>Rapat pembentukan kelompok riset dan lab riset</t>
  </si>
  <si>
    <t>makan+minum</t>
  </si>
  <si>
    <t>membuat SK</t>
  </si>
  <si>
    <t>menyerahkan laporan ke ketua</t>
  </si>
  <si>
    <t>IKSST.7.1</t>
  </si>
  <si>
    <t>Jumlah publikasi dosen di jurnal Sinta 4</t>
  </si>
  <si>
    <t>Mendata jumlah publikasi dosen di jurnal Sinta 4</t>
  </si>
  <si>
    <t>mendata hasil publikasi dosen</t>
  </si>
  <si>
    <t>membuat laporan</t>
  </si>
  <si>
    <t>menyerahkan laporan</t>
  </si>
  <si>
    <t>IKSST.7.2</t>
  </si>
  <si>
    <t>Prosentase skor Sinta dosen</t>
  </si>
  <si>
    <t>Mendata skor sinta dosen</t>
  </si>
  <si>
    <t>mendata skor sinta dosen</t>
  </si>
  <si>
    <t>SS8</t>
  </si>
  <si>
    <t>Meningkatkan Kualitas Pengabdian Kepada Masyarakat</t>
  </si>
  <si>
    <t>IKSSU.8.1</t>
  </si>
  <si>
    <t>Tersedianya Rencana Strategis PkM</t>
  </si>
  <si>
    <t>Penyusunan dokumen renstra PkM</t>
  </si>
  <si>
    <t>Menyusun Dokumen Renstra PkM</t>
  </si>
  <si>
    <t>IKSSU.8.2</t>
  </si>
  <si>
    <t xml:space="preserve">Tersusunnya pedoman PkM dan bukti sosialisasinya </t>
  </si>
  <si>
    <t>Penyusunan Dokumen Pedoman Pengabdian tahun 2025</t>
  </si>
  <si>
    <t>Menyusun Dokumen Pedoman Pengabdian</t>
  </si>
  <si>
    <t>IKSSU.8.3</t>
  </si>
  <si>
    <t>Tersedianya dokumen pelaksanaan proses PkM</t>
  </si>
  <si>
    <t>Pelaksanaan Pengabdian tahun 2025</t>
  </si>
  <si>
    <t>Abdimas Internal</t>
  </si>
  <si>
    <t>IKSSU.8.4</t>
  </si>
  <si>
    <t>Tersedianya dokumen pelaporan PkM Ketua STMIK El Rahma</t>
  </si>
  <si>
    <t>Penyusunan Laporan tahunan</t>
  </si>
  <si>
    <t>IKSSU.8.5</t>
  </si>
  <si>
    <t>Membentuk  kelompok pelaksana PkM dosen</t>
  </si>
  <si>
    <t>Rapat pembentukan kelompok pelaksana PkM dosen</t>
  </si>
  <si>
    <t>Membuat SK</t>
  </si>
  <si>
    <t>IKSST.8.1</t>
  </si>
  <si>
    <t>Jumlah kegiatan pengabdian ke desa mitra dengan melibatkan mahasiswa</t>
  </si>
  <si>
    <t>Mendata Jumlah kegiatan pengabdian ke desa mitra dengan melibatkan mahasiswa</t>
  </si>
  <si>
    <t>mendata hasil abdimas dosen</t>
  </si>
  <si>
    <t>SS9</t>
  </si>
  <si>
    <t>IKSSU.9.11</t>
  </si>
  <si>
    <t xml:space="preserve">Jumlah publikasi penelitian di jurnal </t>
  </si>
  <si>
    <t>Penyusunan laporan jumlah publikasi penelitian di jurnal</t>
  </si>
  <si>
    <t>menyusun laporan</t>
  </si>
  <si>
    <t>IKSSU.9.12</t>
  </si>
  <si>
    <t>Jumlah publikasi di seminar/ tulisan di media massa</t>
  </si>
  <si>
    <t>Penyusunan laporan jumlah publikasi di seminar/ tulisan di media massa</t>
  </si>
  <si>
    <t>IKSSU.9.13</t>
  </si>
  <si>
    <t>Jumlah artikel karya ilmiah dosen tetap yang disitasi</t>
  </si>
  <si>
    <t>Penyusunan laporan jumlah artikel karya ilmiah dosen tetap yang disitasi</t>
  </si>
  <si>
    <t>IKSSU.9.14</t>
  </si>
  <si>
    <t>Jumlah luaran penelitian dan PkM dosen</t>
  </si>
  <si>
    <t>Penyusunan laporan jumlah luaran penelitian dan PkM dosen</t>
  </si>
  <si>
    <t>Menerbitkan Jurnal FAHMA</t>
  </si>
  <si>
    <t>Penerimaan Naskah Jurnal FAHMA</t>
  </si>
  <si>
    <t>Publikasi Jurnal FAHMA</t>
  </si>
  <si>
    <t>Deposit DOI</t>
  </si>
  <si>
    <t>Biaya Deposit DOI</t>
  </si>
  <si>
    <t>Menerbitkan Jurnal ERA ABDIMAS</t>
  </si>
  <si>
    <t>Penerimaan Naskah Jurnal ERA ABDIMAS</t>
  </si>
  <si>
    <t>Publikasi Jurnal ERA ABDIMAS</t>
  </si>
  <si>
    <t>Insentif Publikasi Ilmiah</t>
  </si>
  <si>
    <t>Jurnal penelitian nasional terakreditasi</t>
  </si>
  <si>
    <t>Jurnal penelitian internasional</t>
  </si>
  <si>
    <t>Jurnal penelitian internasional bereputasi</t>
  </si>
  <si>
    <t>Seminar nasional</t>
  </si>
  <si>
    <t>Seminar internasional</t>
  </si>
  <si>
    <t>Tulisan di media massa nasional</t>
  </si>
  <si>
    <t>Tulisan di media massa internasional</t>
  </si>
  <si>
    <t>HKI</t>
  </si>
  <si>
    <t>Buku Teks ber ISBN</t>
  </si>
  <si>
    <t>insentif prestasi/kinerja dosen</t>
  </si>
  <si>
    <t>Menjadi dosen tamu (visiting lecturer) di perguruan tinggi tingkat nasional</t>
  </si>
  <si>
    <t>Menjadi dosen tamu (visiting lecturer) di perguruan tinggi tingkat internasional</t>
  </si>
  <si>
    <t>Menjadi invited speaker pada pertemuan ilmiah tingkat nasional</t>
  </si>
  <si>
    <t>Menjadi invited speaker pada pertemuan ilmiah tingkat internasional</t>
  </si>
  <si>
    <t>Menjadi editor atau mitra bestari pada jurnal nasional terakreditasi</t>
  </si>
  <si>
    <t>Menjadi editor atau mitra bestari pada jurnal internasional berreputasi</t>
  </si>
  <si>
    <t>Mendapatkan penghagaan atas prestasi dan kinerja tingkat nasional</t>
  </si>
  <si>
    <t>Mendapatkan penghagaan atas prestasi dan kinerja tingkat internasional</t>
  </si>
  <si>
    <t>Tersedianya Fasilitas yang mendukung penelitian dan PKM</t>
  </si>
  <si>
    <t>Akun Cek Plagiasi</t>
  </si>
  <si>
    <t>insidental</t>
  </si>
  <si>
    <t>Terlaksananya pelatihan-pelatihan untuk meningkatkan luaran penelitian dan PKM</t>
  </si>
  <si>
    <t>Workshop Penulisan Jurnal bereputasi</t>
  </si>
  <si>
    <t>Honor Narasumber</t>
  </si>
  <si>
    <t>Pelaksanaan ICERA</t>
  </si>
  <si>
    <t>makan+minum+snack</t>
  </si>
  <si>
    <t>Total anggaran :</t>
  </si>
  <si>
    <t>:  Wakil Ketua Bidang Sumber Daya</t>
  </si>
  <si>
    <t>:  Yuli Praptomo PHS, S.Kom., M.Cs</t>
  </si>
  <si>
    <r>
      <t>Penyusunan RKAT (</t>
    </r>
    <r>
      <rPr>
        <sz val="8"/>
        <color rgb="FFFF0000"/>
        <rFont val="Calibri"/>
        <family val="2"/>
        <scheme val="minor"/>
      </rPr>
      <t>Tersedia, Ketua</t>
    </r>
    <r>
      <rPr>
        <sz val="8"/>
        <color theme="1"/>
        <rFont val="Calibri"/>
        <family val="2"/>
        <scheme val="minor"/>
      </rPr>
      <t>)</t>
    </r>
  </si>
  <si>
    <t>Pengesahan RKAT oleh Yayasan</t>
  </si>
  <si>
    <r>
      <t>Mengunggah dokumen RIP, Renstra dan RKT (</t>
    </r>
    <r>
      <rPr>
        <sz val="8"/>
        <color rgb="FFFF0000"/>
        <rFont val="Calibri"/>
        <family val="2"/>
        <scheme val="minor"/>
      </rPr>
      <t>Dapat diakses, Ketua</t>
    </r>
    <r>
      <rPr>
        <sz val="8"/>
        <color theme="1"/>
        <rFont val="Calibri"/>
        <family val="2"/>
        <scheme val="minor"/>
      </rPr>
      <t>)</t>
    </r>
  </si>
  <si>
    <t xml:space="preserve">Mengumpulkan dokumen RIP, Renstra dan RKT </t>
  </si>
  <si>
    <t xml:space="preserve">Mengunggah dokumen RIP, Renstra dan RKT </t>
  </si>
  <si>
    <t xml:space="preserve">Monitoring dokumen RIP, Renstra dan RKT </t>
  </si>
  <si>
    <r>
      <t>Penyusunan Dokumen formal sistem tata kelola (</t>
    </r>
    <r>
      <rPr>
        <sz val="8"/>
        <color rgb="FFFF0000"/>
        <rFont val="Calibri"/>
        <family val="2"/>
        <scheme val="minor"/>
      </rPr>
      <t>Tersedia, Ketua</t>
    </r>
    <r>
      <rPr>
        <sz val="8"/>
        <color theme="1"/>
        <rFont val="Calibri"/>
        <family val="2"/>
        <scheme val="minor"/>
      </rPr>
      <t>)</t>
    </r>
  </si>
  <si>
    <t>Menyusun dokumen formal sistem tata pamong</t>
  </si>
  <si>
    <t>Pembahasan  dokumen formal sistem tata pamong</t>
  </si>
  <si>
    <t>Pengesahan dokumen formal sistem tata pamong</t>
  </si>
  <si>
    <r>
      <t>Pelaksanaan  sistem tata pamong secara konsisten, efektif, dan efisien (</t>
    </r>
    <r>
      <rPr>
        <sz val="8"/>
        <color rgb="FFFF0000"/>
        <rFont val="Calibri"/>
        <family val="2"/>
        <scheme val="minor"/>
      </rPr>
      <t>Terlaksana, Ketua</t>
    </r>
    <r>
      <rPr>
        <sz val="8"/>
        <color theme="1"/>
        <rFont val="Calibri"/>
        <family val="2"/>
        <scheme val="minor"/>
      </rPr>
      <t>)</t>
    </r>
  </si>
  <si>
    <t>Sosialisasi  sistem tata pamong</t>
  </si>
  <si>
    <t>Pelaksanaan sistem tata pamong</t>
  </si>
  <si>
    <t>Evaluasi  sistem tata pamong</t>
  </si>
  <si>
    <r>
      <t>Penyusunan Dokumen formal sistem tata kelola  (</t>
    </r>
    <r>
      <rPr>
        <sz val="8"/>
        <color rgb="FFFF0000"/>
        <rFont val="Calibri"/>
        <family val="2"/>
        <scheme val="minor"/>
      </rPr>
      <t>Tersedia, Ketua</t>
    </r>
    <r>
      <rPr>
        <sz val="8"/>
        <color theme="1"/>
        <rFont val="Calibri"/>
        <family val="2"/>
        <scheme val="minor"/>
      </rPr>
      <t>)</t>
    </r>
  </si>
  <si>
    <t>Menyusun dokumen formal sistem tata kelola</t>
  </si>
  <si>
    <t>Pembahasan  dokumen formal sistem tata kelola</t>
  </si>
  <si>
    <t>Pengesahan dokumen formal sistem tata kelola</t>
  </si>
  <si>
    <r>
      <t>Pelaksanakan kebijakan dan peraturan (</t>
    </r>
    <r>
      <rPr>
        <sz val="8"/>
        <color rgb="FFFF0000"/>
        <rFont val="Calibri"/>
        <family val="2"/>
        <scheme val="minor"/>
      </rPr>
      <t>Terlaksana, All</t>
    </r>
    <r>
      <rPr>
        <sz val="8"/>
        <color theme="1"/>
        <rFont val="Calibri"/>
        <family val="2"/>
        <scheme val="minor"/>
      </rPr>
      <t>)</t>
    </r>
  </si>
  <si>
    <t>Sosialisasi  kebijakan dan peraturan</t>
  </si>
  <si>
    <t>Pelaksanaan  kebijakan dan peraturan</t>
  </si>
  <si>
    <t>Evaluasi  kebijakan dan peraturan</t>
  </si>
  <si>
    <t>Tersedianya dokumen sahih terkait praktik baik perwujudan Good University Governance.</t>
  </si>
  <si>
    <r>
      <t>Pemantauan program kerja setiap pajabat (</t>
    </r>
    <r>
      <rPr>
        <sz val="8"/>
        <color rgb="FFFF0000"/>
        <rFont val="Calibri"/>
        <family val="2"/>
        <scheme val="minor"/>
      </rPr>
      <t>Tersedia, All</t>
    </r>
    <r>
      <rPr>
        <sz val="8"/>
        <color theme="1"/>
        <rFont val="Calibri"/>
        <family val="2"/>
        <scheme val="minor"/>
      </rPr>
      <t>)</t>
    </r>
  </si>
  <si>
    <r>
      <t>Penyusunan Kode Etik (</t>
    </r>
    <r>
      <rPr>
        <sz val="8"/>
        <color rgb="FFFF0000"/>
        <rFont val="Calibri"/>
        <family val="2"/>
        <scheme val="minor"/>
      </rPr>
      <t>Tersedia, WK1</t>
    </r>
    <r>
      <rPr>
        <sz val="8"/>
        <color theme="1"/>
        <rFont val="Calibri"/>
        <family val="2"/>
        <scheme val="minor"/>
      </rPr>
      <t>)</t>
    </r>
  </si>
  <si>
    <r>
      <t>Penerapan dan Pelaksanaan Kode Etik (</t>
    </r>
    <r>
      <rPr>
        <sz val="8"/>
        <color rgb="FFFF0000"/>
        <rFont val="Calibri"/>
        <family val="2"/>
        <scheme val="minor"/>
      </rPr>
      <t>Terlaksana, WK1</t>
    </r>
    <r>
      <rPr>
        <sz val="8"/>
        <color theme="1"/>
        <rFont val="Calibri"/>
        <family val="2"/>
        <scheme val="minor"/>
      </rPr>
      <t>)</t>
    </r>
  </si>
  <si>
    <t>IKSSU.2.11</t>
  </si>
  <si>
    <t>Tersedianya dokumen formal penetapan personil pada berbagai tingkat manajemen.</t>
  </si>
  <si>
    <r>
      <t>Penyusunan dokumen formal penetapan personil pada berbagai tingkat manajemen. (</t>
    </r>
    <r>
      <rPr>
        <sz val="8"/>
        <color rgb="FFFF0000"/>
        <rFont val="Calibri"/>
        <family val="2"/>
        <scheme val="minor"/>
      </rPr>
      <t>Tersedia</t>
    </r>
    <r>
      <rPr>
        <sz val="8"/>
        <color theme="1"/>
        <rFont val="Calibri"/>
        <family val="2"/>
        <scheme val="minor"/>
      </rPr>
      <t>)</t>
    </r>
  </si>
  <si>
    <t>Menyusun  dokumen formal penetapan personil pada berbagai tingkat manajemen.</t>
  </si>
  <si>
    <t>Pembahasan   dokumen formal penetapan personil pada berbagai tingkat manajemen.</t>
  </si>
  <si>
    <t>Pengesahan  dokumen formal penetapan personil pada berbagai tingkat manajemen.</t>
  </si>
  <si>
    <t>IKSSU.2.15</t>
  </si>
  <si>
    <t>Tersedianya dokumen formal, pedoman dan bukti pengelolaan mencakup 11 aspek.</t>
  </si>
  <si>
    <r>
      <t>Menyusun dokumen formal, pedoman dan bukti pengelolaan  (</t>
    </r>
    <r>
      <rPr>
        <sz val="8"/>
        <color rgb="FFFF0000"/>
        <rFont val="Calibri"/>
        <family val="2"/>
        <scheme val="minor"/>
      </rPr>
      <t>Tersedia</t>
    </r>
    <r>
      <rPr>
        <sz val="8"/>
        <color theme="1"/>
        <rFont val="Calibri"/>
        <family val="2"/>
        <scheme val="minor"/>
      </rPr>
      <t>)</t>
    </r>
  </si>
  <si>
    <t>Menyusun dokumen formal penetapan personil pada berbagai tingkat manajemen</t>
  </si>
  <si>
    <t>Pembahasan  dokumen formal penetapan personil pada berbagai tingkat manajemen</t>
  </si>
  <si>
    <t>Pengesahan dokumen formal penetapan personil pada berbagai tingkat manajemen</t>
  </si>
  <si>
    <t>IKSSU.2.16</t>
  </si>
  <si>
    <t xml:space="preserve">Terlaksananya dokumen formal, pedoman dan bukti pengelolaan mencakup 11 aspek </t>
  </si>
  <si>
    <r>
      <t>Melaksanakan dokumen formal, pedoman dan bukti pengelolaan  (</t>
    </r>
    <r>
      <rPr>
        <sz val="8"/>
        <color rgb="FFFF0000"/>
        <rFont val="Calibri"/>
        <family val="2"/>
        <scheme val="minor"/>
      </rPr>
      <t>Terlaksana</t>
    </r>
    <r>
      <rPr>
        <sz val="8"/>
        <color theme="1"/>
        <rFont val="Calibri"/>
        <family val="2"/>
        <scheme val="minor"/>
      </rPr>
      <t>)</t>
    </r>
  </si>
  <si>
    <t>Sosialisasi penggunaan dokumen formal, pedoman dan bukti pengelolaan yang sudah disediakan</t>
  </si>
  <si>
    <t>penggunaan dokumen formal, pedoman dan bukti pengelolaan yang sudah disediakan</t>
  </si>
  <si>
    <t>Evaluasi penggunaan dokumen formal, pedoman dan bukti pengelolaan yang sudah disediakan</t>
  </si>
  <si>
    <t>Terlaksananya pengukuran kepuasan pemangku kepentingan internal dan eksternal (dosen, tenaga kependidikan).</t>
  </si>
  <si>
    <r>
      <t>Menyusun pengukuran kepuasan pemangku kepentingan internal dan eksternal (dosen, tenaga kependidikan) (</t>
    </r>
    <r>
      <rPr>
        <sz val="8"/>
        <color rgb="FFFF0000"/>
        <rFont val="Calibri"/>
        <family val="2"/>
        <scheme val="minor"/>
      </rPr>
      <t>Terlaksana, All</t>
    </r>
    <r>
      <rPr>
        <sz val="8"/>
        <color theme="1"/>
        <rFont val="Calibri"/>
        <family val="2"/>
        <scheme val="minor"/>
      </rPr>
      <t>)</t>
    </r>
  </si>
  <si>
    <t>Sosialisasi pengukuran kepuasan pemangku kepentingan internal dan eksternal (dosen, tenaga kependidikan)</t>
  </si>
  <si>
    <t>Pengambilan pengukuran kepuasan pemangku kepentingan internal dan eksternal (dosen, tenaga kependidikan)</t>
  </si>
  <si>
    <t xml:space="preserve">Evaluasi penggunaan pengukuran kepuasan pemangku kepentingan internal dan eksternal (dosen, tenaga kependidikan) kerja sama, </t>
  </si>
  <si>
    <r>
      <t>Mengimplementasikan digitalisasi dalam tata kelola akademik dan non-akademik (</t>
    </r>
    <r>
      <rPr>
        <sz val="8"/>
        <color rgb="FFFF0000"/>
        <rFont val="Calibri"/>
        <family val="2"/>
        <scheme val="minor"/>
      </rPr>
      <t>Terlaksana, All</t>
    </r>
    <r>
      <rPr>
        <sz val="8"/>
        <color theme="1"/>
        <rFont val="Calibri"/>
        <family val="2"/>
        <scheme val="minor"/>
      </rPr>
      <t>)</t>
    </r>
  </si>
  <si>
    <t xml:space="preserve">Monitoring Pelaksanaan </t>
  </si>
  <si>
    <t>IKSSU.4.2</t>
  </si>
  <si>
    <t xml:space="preserve">Meningkatkan jumlah dosen yang memiliki sertifikat pendidik </t>
  </si>
  <si>
    <r>
      <t>Meningkatkan jumlah dosen yang memiliki sertifikat pendidik  (</t>
    </r>
    <r>
      <rPr>
        <sz val="8"/>
        <color rgb="FFFF0000"/>
        <rFont val="Calibri"/>
        <family val="2"/>
        <scheme val="minor"/>
      </rPr>
      <t>87.50%</t>
    </r>
    <r>
      <rPr>
        <sz val="8"/>
        <color theme="1"/>
        <rFont val="Calibri"/>
        <family val="2"/>
        <scheme val="minor"/>
      </rPr>
      <t>)</t>
    </r>
  </si>
  <si>
    <t>Sosialisasi Serdik</t>
  </si>
  <si>
    <t>Pengajuan Serdik</t>
  </si>
  <si>
    <t>Monitoring Proses Serdik</t>
  </si>
  <si>
    <t>IKSSU.4.3</t>
  </si>
  <si>
    <t>Terpenuhinya rasio jumlah mahasiswa terhadap jumlah dosen tetap.</t>
  </si>
  <si>
    <r>
      <t>Meningkatkan rasio jumlah mahasiswa terhadap jumlah dosen tetap.(</t>
    </r>
    <r>
      <rPr>
        <sz val="8"/>
        <color rgb="FFFF0000"/>
        <rFont val="Calibri"/>
        <family val="2"/>
        <scheme val="minor"/>
      </rPr>
      <t>&lt;= 1:30</t>
    </r>
    <r>
      <rPr>
        <sz val="8"/>
        <color theme="1"/>
        <rFont val="Calibri"/>
        <family val="2"/>
        <scheme val="minor"/>
      </rPr>
      <t>)</t>
    </r>
  </si>
  <si>
    <t>Pendataan jumlah mhs dan dosen</t>
  </si>
  <si>
    <t>Menghitung rasio mahasiswa terhadap dosen</t>
  </si>
  <si>
    <t>IKSSU.4.4</t>
  </si>
  <si>
    <t>Prosentase dosen berjabatan akademik lektor kepala</t>
  </si>
  <si>
    <r>
      <t>Meningkatkan jumlah dosen berjabatan akademik lektor kepala  (</t>
    </r>
    <r>
      <rPr>
        <sz val="8"/>
        <color rgb="FFFF0000"/>
        <rFont val="Calibri"/>
        <family val="2"/>
        <scheme val="minor"/>
      </rPr>
      <t>'0</t>
    </r>
    <r>
      <rPr>
        <sz val="8"/>
        <color theme="1"/>
        <rFont val="Calibri"/>
        <family val="2"/>
        <scheme val="minor"/>
      </rPr>
      <t>)</t>
    </r>
  </si>
  <si>
    <t>IKSSU.4.5</t>
  </si>
  <si>
    <t>Jumlah dosen studi lanjut program doktoral</t>
  </si>
  <si>
    <r>
      <t>Meningkatkan jumlah dosen studi lanjut program doktoral  (</t>
    </r>
    <r>
      <rPr>
        <sz val="8"/>
        <color rgb="FFFF0000"/>
        <rFont val="Calibri"/>
        <family val="2"/>
        <scheme val="minor"/>
      </rPr>
      <t>'0</t>
    </r>
    <r>
      <rPr>
        <sz val="8"/>
        <color theme="1"/>
        <rFont val="Calibri"/>
        <family val="2"/>
        <scheme val="minor"/>
      </rPr>
      <t>)</t>
    </r>
  </si>
  <si>
    <t>IKSSU.4.6</t>
  </si>
  <si>
    <t>Jumlah dosen berpendidikan doktor</t>
  </si>
  <si>
    <r>
      <t>Meningkatkan jumlah dosen berpendidikan doktor  (</t>
    </r>
    <r>
      <rPr>
        <sz val="8"/>
        <color rgb="FFFF0000"/>
        <rFont val="Calibri"/>
        <family val="2"/>
        <scheme val="minor"/>
      </rPr>
      <t>'0</t>
    </r>
    <r>
      <rPr>
        <sz val="8"/>
        <color theme="1"/>
        <rFont val="Calibri"/>
        <family val="2"/>
        <scheme val="minor"/>
      </rPr>
      <t>)</t>
    </r>
  </si>
  <si>
    <t>IKSSU.4.7</t>
  </si>
  <si>
    <t>Jumlah rekoqnisi dosen (Keynote speaker, staf ahli, editor/mitra bertari)</t>
  </si>
  <si>
    <r>
      <t>Meningkatkan jumlah rekoqnisi dosen (</t>
    </r>
    <r>
      <rPr>
        <sz val="8"/>
        <color rgb="FFFF0000"/>
        <rFont val="Calibri"/>
        <family val="2"/>
        <scheme val="minor"/>
      </rPr>
      <t>'2</t>
    </r>
    <r>
      <rPr>
        <sz val="8"/>
        <color theme="1"/>
        <rFont val="Calibri"/>
        <family val="2"/>
        <scheme val="minor"/>
      </rPr>
      <t>)</t>
    </r>
  </si>
  <si>
    <t>Mendata jumlah rekoqnisi dosen</t>
  </si>
  <si>
    <t>Menugaskan  rekoqnisi dosen</t>
  </si>
  <si>
    <t>IKSSU.4.8</t>
  </si>
  <si>
    <t>Kecukupan tenaga kependidikan berdasarkan jenis pekerjaan (pustakawan, laboran, teknisi, akaddemik, keuangan, kerumahtanggan, pangkalan data)</t>
  </si>
  <si>
    <r>
      <t>Kecukupan tenaga kependidikan berdasarkan jenis pekerjaan   ('</t>
    </r>
    <r>
      <rPr>
        <sz val="8"/>
        <color rgb="FFFF0000"/>
        <rFont val="Calibri"/>
        <family val="2"/>
        <scheme val="minor"/>
      </rPr>
      <t>8</t>
    </r>
    <r>
      <rPr>
        <sz val="8"/>
        <color theme="1"/>
        <rFont val="Calibri"/>
        <family val="2"/>
        <scheme val="minor"/>
      </rPr>
      <t>)</t>
    </r>
  </si>
  <si>
    <t>Mendata jenis pekerjaan</t>
  </si>
  <si>
    <t>Mendata pegawai berdasarkan pekerjaan</t>
  </si>
  <si>
    <t>Jumlah dosen yang memiliki sertifikasi profesi industri</t>
  </si>
  <si>
    <r>
      <t>Meningkatkan jumlah dosen yang memiliki sertifikasi profesi industri  ('</t>
    </r>
    <r>
      <rPr>
        <sz val="8"/>
        <color rgb="FFFF0000"/>
        <rFont val="Calibri"/>
        <family val="2"/>
        <scheme val="minor"/>
      </rPr>
      <t>1</t>
    </r>
    <r>
      <rPr>
        <sz val="8"/>
        <color theme="1"/>
        <rFont val="Calibri"/>
        <family val="2"/>
        <scheme val="minor"/>
      </rPr>
      <t>)</t>
    </r>
  </si>
  <si>
    <t>Mendata dosen yang memiliki sertifikasi profesi industri</t>
  </si>
  <si>
    <t>Menugaskan dosen mengikuti sertifikasi profesi industri</t>
  </si>
  <si>
    <t>Jumlah dosen yang mengikuti pelatihan atau program pengembangan kompetensi berbasis digital</t>
  </si>
  <si>
    <r>
      <t>Meningkatkan jumlah dosen yang mengikuti pelatihan atau program pengembangan kompetensi berbasis digital  ('</t>
    </r>
    <r>
      <rPr>
        <sz val="8"/>
        <color rgb="FFFF0000"/>
        <rFont val="Calibri"/>
        <family val="2"/>
        <scheme val="minor"/>
      </rPr>
      <t>1</t>
    </r>
    <r>
      <rPr>
        <sz val="8"/>
        <color theme="1"/>
        <rFont val="Calibri"/>
        <family val="2"/>
        <scheme val="minor"/>
      </rPr>
      <t>)</t>
    </r>
  </si>
  <si>
    <t>Mendata dosen yang mengikuti pelatihan atau program pengembangan kompetensi berbasis digital</t>
  </si>
  <si>
    <t>Menugaskan dosen untuk mengikuti pelatihan atau program pengembangan kompetensi berbasis digital</t>
  </si>
  <si>
    <t>IKSST.4.3</t>
  </si>
  <si>
    <t>Tersedianya panduan pembinaan keislaman dan karakter pegawai</t>
  </si>
  <si>
    <r>
      <t xml:space="preserve">  (</t>
    </r>
    <r>
      <rPr>
        <sz val="8"/>
        <color rgb="FFFF0000"/>
        <rFont val="Calibri"/>
        <family val="2"/>
        <scheme val="minor"/>
      </rPr>
      <t>Tersedia, LP4K</t>
    </r>
    <r>
      <rPr>
        <sz val="8"/>
        <color theme="1"/>
        <rFont val="Calibri"/>
        <family val="2"/>
        <scheme val="minor"/>
      </rPr>
      <t>)</t>
    </r>
  </si>
  <si>
    <t>Penyusunan panduan pembinaan keislaman dan karakter pegawai</t>
  </si>
  <si>
    <t>IKSST.4.4</t>
  </si>
  <si>
    <t>Terlaksananya kegiatan pembinaan keislaman dan karakter pegawai</t>
  </si>
  <si>
    <r>
      <t xml:space="preserve">  (</t>
    </r>
    <r>
      <rPr>
        <sz val="8"/>
        <color rgb="FFFF0000"/>
        <rFont val="Calibri"/>
        <family val="2"/>
        <scheme val="minor"/>
      </rPr>
      <t>Terlaksana, LP4K</t>
    </r>
    <r>
      <rPr>
        <sz val="8"/>
        <color theme="1"/>
        <rFont val="Calibri"/>
        <family val="2"/>
        <scheme val="minor"/>
      </rPr>
      <t>)</t>
    </r>
  </si>
  <si>
    <t>IKSST.4.5</t>
  </si>
  <si>
    <t>Terlaksananya kegiatan pembinaan Al Qur’an bagi pegawai</t>
  </si>
  <si>
    <t>IKSST.4.6</t>
  </si>
  <si>
    <t>Prosentase pegawai lulus membaca Al Quran</t>
  </si>
  <si>
    <r>
      <t>('</t>
    </r>
    <r>
      <rPr>
        <sz val="8"/>
        <color rgb="FFFF0000"/>
        <rFont val="Calibri"/>
        <family val="2"/>
        <scheme val="minor"/>
      </rPr>
      <t>80%, LP4K</t>
    </r>
    <r>
      <rPr>
        <sz val="8"/>
        <color theme="1"/>
        <rFont val="Calibri"/>
        <family val="2"/>
        <scheme val="minor"/>
      </rPr>
      <t>)</t>
    </r>
  </si>
  <si>
    <t>Prosentase pegawai bisa baca Al Quran</t>
  </si>
  <si>
    <t>IKSST.4.7</t>
  </si>
  <si>
    <t>Tersedianya pedoman karir pegawai</t>
  </si>
  <si>
    <r>
      <t>Tersusunnya pedoman karir pegawai  (</t>
    </r>
    <r>
      <rPr>
        <sz val="8"/>
        <color rgb="FFFF0000"/>
        <rFont val="Calibri"/>
        <family val="2"/>
        <scheme val="minor"/>
      </rPr>
      <t>Tersedia</t>
    </r>
    <r>
      <rPr>
        <sz val="8"/>
        <color theme="1"/>
        <rFont val="Calibri"/>
        <family val="2"/>
        <scheme val="minor"/>
      </rPr>
      <t>)</t>
    </r>
  </si>
  <si>
    <t>IKSST.4.8</t>
  </si>
  <si>
    <t>Tersedianya sistem kepegawaian</t>
  </si>
  <si>
    <r>
      <t>Tersusunnya  sistem kepegawaian (</t>
    </r>
    <r>
      <rPr>
        <sz val="8"/>
        <color rgb="FFFF0000"/>
        <rFont val="Calibri"/>
        <family val="2"/>
        <scheme val="minor"/>
      </rPr>
      <t>Tersedia</t>
    </r>
    <r>
      <rPr>
        <sz val="8"/>
        <color theme="1"/>
        <rFont val="Calibri"/>
        <family val="2"/>
        <scheme val="minor"/>
      </rPr>
      <t>)</t>
    </r>
  </si>
  <si>
    <t>IKSSU.5.1</t>
  </si>
  <si>
    <t>Tersusunnya laporan keuangan yang transparan dan akuntabel</t>
  </si>
  <si>
    <r>
      <t>Tersusunnya  laporan bulanan dan audit keuangan (</t>
    </r>
    <r>
      <rPr>
        <sz val="8"/>
        <color rgb="FFFF0000"/>
        <rFont val="Calibri"/>
        <family val="2"/>
        <scheme val="minor"/>
      </rPr>
      <t>Tersusun, Ketua</t>
    </r>
    <r>
      <rPr>
        <sz val="8"/>
        <color theme="1"/>
        <rFont val="Calibri"/>
        <family val="2"/>
        <scheme val="minor"/>
      </rPr>
      <t>)</t>
    </r>
  </si>
  <si>
    <t>Laporan keuangan bulanan</t>
  </si>
  <si>
    <t>Laporan keuangan tahunan</t>
  </si>
  <si>
    <t>Audit keuangan</t>
  </si>
  <si>
    <t>IKSSU.5.2</t>
  </si>
  <si>
    <t>Tersedianya sarana dan prasarana yang relevan dan mutakhir untuk mendukung pembelajaran, penelitian, PkM</t>
  </si>
  <si>
    <r>
      <t>Tersedianya sarana dan prasarana yang relevan dan mutakhir  (</t>
    </r>
    <r>
      <rPr>
        <sz val="8"/>
        <color rgb="FFFF0000"/>
        <rFont val="Calibri"/>
        <family val="2"/>
        <scheme val="minor"/>
      </rPr>
      <t>Belum Tersedia</t>
    </r>
    <r>
      <rPr>
        <sz val="8"/>
        <color theme="1"/>
        <rFont val="Calibri"/>
        <family val="2"/>
        <scheme val="minor"/>
      </rPr>
      <t>)</t>
    </r>
  </si>
  <si>
    <t>Menginvetarisir sarana dan prasarana yang sudah ada</t>
  </si>
  <si>
    <t>Menginvetarisir kebutuhan sarana dan prasarana masa depan</t>
  </si>
  <si>
    <t>Membuat skala prioritas kebutuhan sarana dan prasarana masa depan</t>
  </si>
  <si>
    <r>
      <t>('</t>
    </r>
    <r>
      <rPr>
        <sz val="8"/>
        <color rgb="FFFF0000"/>
        <rFont val="Calibri"/>
        <family val="2"/>
        <scheme val="minor"/>
      </rPr>
      <t>25%, WK1, UPT</t>
    </r>
    <r>
      <rPr>
        <sz val="8"/>
        <color theme="1"/>
        <rFont val="Calibri"/>
        <family val="2"/>
        <scheme val="minor"/>
      </rPr>
      <t>)</t>
    </r>
  </si>
  <si>
    <t>Pemeliharaan dan perawatan kendaraan</t>
  </si>
  <si>
    <t>Service dan ganti oli motor</t>
  </si>
  <si>
    <t>Service dan ganti oli Mobil</t>
  </si>
  <si>
    <t>Pajak motor</t>
  </si>
  <si>
    <t>Pajak mobil</t>
  </si>
  <si>
    <t>Pengadaan sarana kantor</t>
  </si>
  <si>
    <t>Pembelian ATK</t>
  </si>
  <si>
    <t>Pembelian gula, teh, kopi</t>
  </si>
  <si>
    <t>Pengontrolan sarana dan prasarana</t>
  </si>
  <si>
    <t>Perbaikan kursi kuliah</t>
  </si>
  <si>
    <t>Service + aki genset</t>
  </si>
  <si>
    <t>perawatan AC</t>
  </si>
  <si>
    <t>SKP</t>
  </si>
  <si>
    <t>Sosialisasi Pembuatan SKP</t>
  </si>
  <si>
    <t>Pembuatan SKP</t>
  </si>
  <si>
    <t>Pengumpulan SKP</t>
  </si>
  <si>
    <t>Penilaian SKP</t>
  </si>
  <si>
    <t>Gaji dan Asuransi pegawai</t>
  </si>
  <si>
    <t>Gaji pegawai</t>
  </si>
  <si>
    <t>BPJS Kesehatan</t>
  </si>
  <si>
    <t>BPJS Ketenagakerjaan</t>
  </si>
  <si>
    <t>THR dan Parcel</t>
  </si>
  <si>
    <t>Jaga libur lebaran</t>
  </si>
  <si>
    <t>Pembayaran  rutin</t>
  </si>
  <si>
    <t>Internet</t>
  </si>
  <si>
    <t>Kebersihan</t>
  </si>
  <si>
    <t>Air limbah</t>
  </si>
  <si>
    <t>Listrik</t>
  </si>
  <si>
    <t>Telpon</t>
  </si>
  <si>
    <t>Aptisi</t>
  </si>
  <si>
    <t>PBB</t>
  </si>
  <si>
    <t>Sumbangan</t>
  </si>
  <si>
    <t>Wisuda</t>
  </si>
  <si>
    <t>HR Panitia Wisuda</t>
  </si>
  <si>
    <t>Seragam Panitia</t>
  </si>
  <si>
    <t>Pemateri pembekalan wisuda</t>
  </si>
  <si>
    <t>Makan siang pembekalan wisuda</t>
  </si>
  <si>
    <t>Makan siang rapat panitia wisuda</t>
  </si>
  <si>
    <t>Sewa gedung</t>
  </si>
  <si>
    <t>Snack gladi bersih</t>
  </si>
  <si>
    <t>ATK</t>
  </si>
  <si>
    <t>HR KSR</t>
  </si>
  <si>
    <t>Sewa jas MC</t>
  </si>
  <si>
    <t>Transpotasi</t>
  </si>
  <si>
    <t>Cetak undangan</t>
  </si>
  <si>
    <t>Wisudawan terbaik</t>
  </si>
  <si>
    <t>Vandel</t>
  </si>
  <si>
    <t>Cetak backdrop wisuda</t>
  </si>
  <si>
    <t>Cetak backdrop pembekalan</t>
  </si>
  <si>
    <t>TOTAL ANGGARAN SUMBER DAYA</t>
  </si>
  <si>
    <t>Optional</t>
  </si>
  <si>
    <t>Sesuai tagihan</t>
  </si>
  <si>
    <t>optional</t>
  </si>
  <si>
    <t>at cost</t>
  </si>
  <si>
    <t>optional/ac cost</t>
  </si>
  <si>
    <t>Fee DPL sesuai SK Rp. 100.000/klp (Berapa jumlah DPL ? Disesuaikan dengan jumlah kelompok KKL)</t>
  </si>
  <si>
    <t>Pembelian bensin motor dan mobil</t>
  </si>
  <si>
    <t>RENCANA TINDAK LANJUT
PROGRAM/KEGIATAN SATGAS PPKPT</t>
  </si>
  <si>
    <t>No</t>
  </si>
  <si>
    <t>Kegiatan</t>
  </si>
  <si>
    <t>Penanggungjawab</t>
  </si>
  <si>
    <t>Tanggal Pelaksanaan</t>
  </si>
  <si>
    <t>Tempat Pelaksanaan</t>
  </si>
  <si>
    <t>Sasaran Peserta</t>
  </si>
  <si>
    <t>Keterangan</t>
  </si>
  <si>
    <t>BIAYA</t>
  </si>
  <si>
    <t>Revisi Panduan PPKPT</t>
  </si>
  <si>
    <t>Ketua</t>
  </si>
  <si>
    <t xml:space="preserve">Ruang Pertemuan </t>
  </si>
  <si>
    <t>Seluruh Satgas PPKPT</t>
  </si>
  <si>
    <t>Sosialisasi dan Pelatihan SATGAS PPKPT</t>
  </si>
  <si>
    <t>Sosialisasi Program PPKPT kepada Pegawai (Dosen dan Tendik)</t>
  </si>
  <si>
    <t>Seluruh Pegawai</t>
  </si>
  <si>
    <t>Sosialisasi Program PPKPT kepada Mahasiswa (2 Sesi)</t>
  </si>
  <si>
    <t>Ruang 1 dan Ruang 2</t>
  </si>
  <si>
    <t>Seluruh Mahasiswa</t>
  </si>
  <si>
    <t>Pembuatan konten digital kampanye antikekerasan</t>
  </si>
  <si>
    <t>3-9 Juni 2025</t>
  </si>
  <si>
    <t>21-26 Juni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</si>
</sst>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164" formatCode="_(* #,##0.00_);_(* \(#,##0.00\);_(* &quot;-&quot;??_);_(@_)"/>
    <numFmt numFmtId="165" formatCode="_(* #,##0_);_(* \(#,##0\);_(* &quot;-&quot;??_);_(@_)"/>
    <numFmt numFmtId="166" formatCode="_(* #,##0_);_(* \(#,##0\);_(* &quot;-&quot;_);_(@_)"/>
  </numFmts>
  <fonts count="33"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9"/>
      <color rgb="FF000000"/>
      <name val="Calibri"/>
      <family val="2"/>
      <scheme val="minor"/>
    </font>
    <font>
      <b/>
      <sz val="9"/>
      <color rgb="FF000000"/>
      <name val="Calibri"/>
      <family val="2"/>
      <scheme val="minor"/>
    </font>
    <font>
      <i/>
      <sz val="9"/>
      <color theme="1"/>
      <name val="Calibri"/>
      <family val="2"/>
      <scheme val="minor"/>
    </font>
    <font>
      <sz val="9"/>
      <color theme="1"/>
      <name val="Garamond"/>
      <family val="1"/>
    </font>
    <font>
      <sz val="9"/>
      <color rgb="FF000000"/>
      <name val="Garamond"/>
      <family val="1"/>
    </font>
    <font>
      <u/>
      <sz val="9"/>
      <color rgb="FF000000"/>
      <name val="Calibri"/>
      <family val="2"/>
      <scheme val="minor"/>
    </font>
    <font>
      <b/>
      <sz val="9"/>
      <color theme="1"/>
      <name val="Garamond"/>
      <family val="1"/>
    </font>
    <font>
      <b/>
      <sz val="9"/>
      <color rgb="FF000000"/>
      <name val="Garamond"/>
      <family val="1"/>
    </font>
    <font>
      <sz val="8"/>
      <color theme="1"/>
      <name val="Garamond"/>
      <family val="1"/>
    </font>
    <font>
      <sz val="9"/>
      <name val="Calibri"/>
      <family val="2"/>
      <scheme val="minor"/>
    </font>
    <font>
      <sz val="8"/>
      <color theme="1"/>
      <name val="Calibri"/>
      <family val="2"/>
      <scheme val="minor"/>
    </font>
    <font>
      <sz val="9"/>
      <name val="Garamond"/>
      <family val="1"/>
    </font>
    <font>
      <sz val="9"/>
      <color rgb="FFFF0000"/>
      <name val="Garamond"/>
      <family val="1"/>
    </font>
    <font>
      <b/>
      <sz val="12"/>
      <color theme="1"/>
      <name val="Calibri"/>
      <family val="2"/>
      <scheme val="minor"/>
    </font>
    <font>
      <b/>
      <sz val="9"/>
      <color theme="0" tint="-0.14999847407452621"/>
      <name val="Calibri"/>
      <family val="2"/>
      <scheme val="minor"/>
    </font>
    <font>
      <b/>
      <sz val="9"/>
      <name val="Calibri"/>
      <family val="2"/>
      <scheme val="minor"/>
    </font>
    <font>
      <b/>
      <sz val="9"/>
      <color rgb="FF7030A0"/>
      <name val="Calibri"/>
      <family val="2"/>
      <scheme val="minor"/>
    </font>
    <font>
      <sz val="8"/>
      <name val="Calibri"/>
      <family val="2"/>
      <scheme val="minor"/>
    </font>
    <font>
      <sz val="9"/>
      <color rgb="FFFF0000"/>
      <name val="Calibri"/>
      <family val="2"/>
      <scheme val="minor"/>
    </font>
    <font>
      <b/>
      <sz val="16"/>
      <color theme="1"/>
      <name val="Calibri"/>
      <family val="2"/>
      <scheme val="minor"/>
    </font>
    <font>
      <i/>
      <sz val="9"/>
      <name val="Calibri"/>
      <family val="2"/>
      <scheme val="minor"/>
    </font>
    <font>
      <sz val="8"/>
      <color rgb="FF1D1E20"/>
      <name val="Arial"/>
      <family val="2"/>
    </font>
    <font>
      <b/>
      <sz val="8"/>
      <color theme="1"/>
      <name val="Calibri"/>
      <family val="2"/>
      <scheme val="minor"/>
    </font>
    <font>
      <sz val="8"/>
      <color rgb="FF000000"/>
      <name val="Calibri"/>
      <family val="2"/>
      <scheme val="minor"/>
    </font>
    <font>
      <sz val="8"/>
      <color rgb="FFFF0000"/>
      <name val="Calibri"/>
      <family val="2"/>
      <scheme val="minor"/>
    </font>
    <font>
      <b/>
      <sz val="18"/>
      <color theme="1"/>
      <name val="Calibri"/>
      <family val="2"/>
      <scheme val="minor"/>
    </font>
    <font>
      <sz val="10"/>
      <color theme="1"/>
      <name val="Calibri"/>
      <family val="2"/>
      <scheme val="minor"/>
    </font>
    <font>
      <b/>
      <sz val="10"/>
      <color theme="1"/>
      <name val="Calibri"/>
      <family val="2"/>
      <scheme val="minor"/>
    </font>
  </fonts>
  <fills count="22">
    <fill>
      <patternFill patternType="none"/>
    </fill>
    <fill>
      <patternFill patternType="gray125"/>
    </fill>
    <fill>
      <patternFill patternType="solid">
        <fgColor theme="4"/>
        <bgColor indexed="64"/>
      </patternFill>
    </fill>
    <fill>
      <patternFill patternType="solid">
        <fgColor theme="4" tint="0.59999389629810485"/>
        <bgColor indexed="64"/>
      </patternFill>
    </fill>
    <fill>
      <patternFill patternType="solid">
        <fgColor rgb="FFD9E1F2"/>
        <bgColor indexed="64"/>
      </patternFill>
    </fill>
    <fill>
      <patternFill patternType="solid">
        <fgColor theme="1"/>
        <bgColor indexed="64"/>
      </patternFill>
    </fill>
    <fill>
      <patternFill patternType="solid">
        <fgColor theme="2"/>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rgb="FF00B0F0"/>
        <bgColor indexed="64"/>
      </patternFill>
    </fill>
    <fill>
      <patternFill patternType="solid">
        <fgColor theme="0" tint="-0.49998474074526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theme="1" tint="4.9989318521683403E-2"/>
        <bgColor indexed="64"/>
      </patternFill>
    </fill>
    <fill>
      <patternFill patternType="solid">
        <fgColor theme="1" tint="0.499984740745262"/>
        <bgColor indexed="64"/>
      </patternFill>
    </fill>
    <fill>
      <patternFill patternType="solid">
        <fgColor rgb="FFFFFFFF"/>
        <bgColor indexed="64"/>
      </patternFill>
    </fill>
    <fill>
      <patternFill patternType="solid">
        <fgColor theme="9" tint="0.39997558519241921"/>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bottom/>
      <diagonal/>
    </border>
  </borders>
  <cellStyleXfs count="3">
    <xf numFmtId="0" fontId="0" fillId="0" borderId="0"/>
    <xf numFmtId="164" fontId="1" fillId="0" borderId="0" applyFont="0" applyFill="0" applyBorder="0" applyAlignment="0" applyProtection="0"/>
    <xf numFmtId="41" fontId="1" fillId="0" borderId="0" applyFont="0" applyFill="0" applyBorder="0" applyAlignment="0" applyProtection="0"/>
  </cellStyleXfs>
  <cellXfs count="809">
    <xf numFmtId="0" fontId="0" fillId="0" borderId="0" xfId="0"/>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4" fillId="2"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0" xfId="0" applyFont="1" applyAlignment="1">
      <alignment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4" fillId="3" borderId="1" xfId="0" applyFont="1" applyFill="1" applyBorder="1" applyAlignment="1">
      <alignment vertical="center" wrapText="1"/>
    </xf>
    <xf numFmtId="165" fontId="3" fillId="0" borderId="1" xfId="1" applyNumberFormat="1" applyFont="1" applyBorder="1" applyAlignment="1">
      <alignment vertical="center" wrapText="1"/>
    </xf>
    <xf numFmtId="165" fontId="4" fillId="6" borderId="1" xfId="0" applyNumberFormat="1" applyFont="1" applyFill="1" applyBorder="1" applyAlignment="1">
      <alignment vertical="center" wrapText="1"/>
    </xf>
    <xf numFmtId="0" fontId="3" fillId="6" borderId="1" xfId="0" applyFont="1" applyFill="1" applyBorder="1" applyAlignment="1">
      <alignment vertical="center" wrapText="1"/>
    </xf>
    <xf numFmtId="0" fontId="9" fillId="0" borderId="1" xfId="0" applyFont="1" applyBorder="1" applyAlignment="1">
      <alignment wrapText="1"/>
    </xf>
    <xf numFmtId="0" fontId="4" fillId="5" borderId="1" xfId="0" applyFont="1" applyFill="1" applyBorder="1" applyAlignment="1">
      <alignment horizontal="right" vertical="center" wrapText="1"/>
    </xf>
    <xf numFmtId="0" fontId="4" fillId="0" borderId="1" xfId="0" applyFont="1" applyBorder="1" applyAlignment="1">
      <alignment horizontal="right" vertical="center" wrapText="1"/>
    </xf>
    <xf numFmtId="0" fontId="6" fillId="5"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9" fillId="7" borderId="1" xfId="0" applyFont="1" applyFill="1" applyBorder="1" applyAlignment="1">
      <alignment horizontal="center" vertical="center"/>
    </xf>
    <xf numFmtId="0" fontId="8" fillId="7" borderId="1" xfId="0" applyFont="1" applyFill="1" applyBorder="1" applyAlignment="1">
      <alignment vertical="center"/>
    </xf>
    <xf numFmtId="0" fontId="6" fillId="7"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horizontal="left" vertical="center" wrapText="1"/>
    </xf>
    <xf numFmtId="0" fontId="9" fillId="0" borderId="1" xfId="0" applyFont="1" applyBorder="1" applyAlignment="1">
      <alignment horizontal="left" vertical="center" wrapText="1"/>
    </xf>
    <xf numFmtId="0" fontId="5" fillId="0" borderId="1" xfId="0" applyFont="1" applyBorder="1" applyAlignment="1">
      <alignment horizontal="center" vertical="center" wrapText="1"/>
    </xf>
    <xf numFmtId="0" fontId="3" fillId="0" borderId="0" xfId="0" applyFont="1"/>
    <xf numFmtId="0" fontId="4" fillId="0" borderId="0" xfId="0" applyFont="1" applyAlignment="1">
      <alignment horizontal="center" vertical="center"/>
    </xf>
    <xf numFmtId="0" fontId="3" fillId="0" borderId="0" xfId="0" applyFont="1" applyAlignment="1">
      <alignment horizontal="left"/>
    </xf>
    <xf numFmtId="0" fontId="8" fillId="0" borderId="0" xfId="0" applyFont="1" applyAlignment="1">
      <alignment horizontal="left"/>
    </xf>
    <xf numFmtId="0" fontId="8" fillId="0" borderId="0" xfId="0" applyFont="1"/>
    <xf numFmtId="0" fontId="3" fillId="0" borderId="0" xfId="0" applyFont="1" applyAlignment="1">
      <alignment horizontal="center" vertical="center"/>
    </xf>
    <xf numFmtId="0" fontId="4" fillId="3" borderId="12" xfId="0" applyFont="1" applyFill="1" applyBorder="1" applyAlignment="1">
      <alignment horizontal="center" vertical="center"/>
    </xf>
    <xf numFmtId="0" fontId="4" fillId="3" borderId="13" xfId="0" applyFont="1" applyFill="1" applyBorder="1" applyAlignment="1">
      <alignment horizontal="center" vertical="center"/>
    </xf>
    <xf numFmtId="0" fontId="3" fillId="8" borderId="14" xfId="0" applyFont="1" applyFill="1" applyBorder="1" applyAlignment="1">
      <alignment horizontal="center" vertical="center"/>
    </xf>
    <xf numFmtId="0" fontId="4" fillId="8" borderId="15" xfId="0" applyFont="1" applyFill="1" applyBorder="1" applyAlignment="1">
      <alignment horizontal="center" vertical="center"/>
    </xf>
    <xf numFmtId="0" fontId="3" fillId="0" borderId="19" xfId="0" applyFont="1" applyBorder="1" applyAlignment="1">
      <alignment horizontal="center" vertical="center"/>
    </xf>
    <xf numFmtId="0" fontId="8" fillId="9" borderId="4" xfId="0" applyFont="1" applyFill="1" applyBorder="1" applyAlignment="1">
      <alignment horizontal="center" vertical="center" wrapText="1"/>
    </xf>
    <xf numFmtId="0" fontId="8" fillId="0" borderId="3" xfId="0" applyFont="1" applyBorder="1"/>
    <xf numFmtId="0" fontId="3" fillId="0" borderId="3" xfId="0" applyFont="1" applyBorder="1"/>
    <xf numFmtId="0" fontId="3" fillId="9" borderId="3" xfId="0" applyFont="1" applyFill="1" applyBorder="1"/>
    <xf numFmtId="0" fontId="3" fillId="5" borderId="3" xfId="0" applyFont="1" applyFill="1" applyBorder="1"/>
    <xf numFmtId="0" fontId="3" fillId="0" borderId="20" xfId="0" applyFont="1" applyBorder="1"/>
    <xf numFmtId="0" fontId="8" fillId="0" borderId="1" xfId="0" applyFont="1" applyBorder="1" applyAlignment="1">
      <alignment wrapText="1"/>
    </xf>
    <xf numFmtId="0" fontId="3" fillId="0" borderId="1" xfId="0" applyFont="1" applyBorder="1"/>
    <xf numFmtId="0" fontId="3" fillId="5" borderId="1" xfId="0" applyFont="1" applyFill="1" applyBorder="1"/>
    <xf numFmtId="0" fontId="3" fillId="0" borderId="1" xfId="0" applyFont="1" applyBorder="1" applyAlignment="1">
      <alignment horizontal="center"/>
    </xf>
    <xf numFmtId="165" fontId="3" fillId="0" borderId="1" xfId="1" applyNumberFormat="1" applyFont="1" applyBorder="1"/>
    <xf numFmtId="165" fontId="3" fillId="0" borderId="21" xfId="1" applyNumberFormat="1" applyFont="1" applyBorder="1"/>
    <xf numFmtId="0" fontId="8" fillId="0" borderId="1" xfId="0" applyFont="1" applyBorder="1"/>
    <xf numFmtId="0" fontId="11" fillId="9" borderId="1" xfId="0" applyFont="1" applyFill="1" applyBorder="1" applyAlignment="1">
      <alignment horizontal="left" vertical="center" wrapText="1"/>
    </xf>
    <xf numFmtId="0" fontId="11" fillId="9" borderId="21" xfId="0" applyFont="1" applyFill="1" applyBorder="1" applyAlignment="1">
      <alignment horizontal="left" vertical="center" wrapText="1"/>
    </xf>
    <xf numFmtId="0" fontId="3" fillId="0" borderId="22" xfId="0" applyFont="1" applyBorder="1" applyAlignment="1">
      <alignment horizontal="center" vertical="center"/>
    </xf>
    <xf numFmtId="0" fontId="8" fillId="0" borderId="2" xfId="0" applyFont="1" applyBorder="1" applyAlignment="1">
      <alignment horizontal="left" vertical="center" wrapText="1"/>
    </xf>
    <xf numFmtId="0" fontId="8" fillId="0" borderId="1" xfId="0" applyFont="1" applyBorder="1" applyAlignment="1">
      <alignment horizontal="left" vertical="center"/>
    </xf>
    <xf numFmtId="0" fontId="3" fillId="0" borderId="21" xfId="0" applyFont="1" applyBorder="1"/>
    <xf numFmtId="0" fontId="8" fillId="9" borderId="4" xfId="0" applyFont="1" applyFill="1" applyBorder="1" applyAlignment="1">
      <alignment horizontal="left" vertical="center" wrapText="1"/>
    </xf>
    <xf numFmtId="0" fontId="8" fillId="0" borderId="4" xfId="0" applyFont="1" applyBorder="1" applyAlignment="1">
      <alignment horizontal="left" vertical="center" wrapText="1"/>
    </xf>
    <xf numFmtId="0" fontId="3" fillId="0" borderId="2" xfId="0" applyFont="1" applyBorder="1"/>
    <xf numFmtId="0" fontId="3" fillId="5" borderId="2" xfId="0" applyFont="1" applyFill="1" applyBorder="1"/>
    <xf numFmtId="0" fontId="3" fillId="0" borderId="23" xfId="0" applyFont="1" applyBorder="1"/>
    <xf numFmtId="165" fontId="4" fillId="10" borderId="26" xfId="0" applyNumberFormat="1" applyFont="1" applyFill="1" applyBorder="1"/>
    <xf numFmtId="0" fontId="3" fillId="6" borderId="24" xfId="0" applyFont="1" applyFill="1" applyBorder="1" applyAlignment="1">
      <alignment vertical="center"/>
    </xf>
    <xf numFmtId="0" fontId="11" fillId="6" borderId="14" xfId="0" applyFont="1" applyFill="1" applyBorder="1" applyAlignment="1">
      <alignment horizontal="center" vertical="center" wrapText="1"/>
    </xf>
    <xf numFmtId="0" fontId="3" fillId="0" borderId="27" xfId="0" applyFont="1" applyBorder="1" applyAlignment="1">
      <alignment vertical="center"/>
    </xf>
    <xf numFmtId="0" fontId="8" fillId="9" borderId="3" xfId="0" applyFont="1" applyFill="1" applyBorder="1" applyAlignment="1">
      <alignment horizontal="center" vertical="center" wrapText="1"/>
    </xf>
    <xf numFmtId="0" fontId="8" fillId="9" borderId="3" xfId="0" applyFont="1" applyFill="1" applyBorder="1" applyAlignment="1">
      <alignment horizontal="left" vertical="center" wrapText="1"/>
    </xf>
    <xf numFmtId="0" fontId="8" fillId="9" borderId="1" xfId="0" applyFont="1" applyFill="1" applyBorder="1" applyAlignment="1">
      <alignment horizontal="left" vertical="center" wrapText="1"/>
    </xf>
    <xf numFmtId="0" fontId="11" fillId="5" borderId="1" xfId="0" applyFont="1" applyFill="1" applyBorder="1" applyAlignment="1">
      <alignment horizontal="left" vertical="center" wrapText="1"/>
    </xf>
    <xf numFmtId="0" fontId="8" fillId="0" borderId="1" xfId="0" applyFont="1" applyBorder="1" applyAlignment="1">
      <alignment horizontal="left" vertical="center" wrapText="1"/>
    </xf>
    <xf numFmtId="0" fontId="11" fillId="5" borderId="4" xfId="0" applyFont="1" applyFill="1" applyBorder="1" applyAlignment="1">
      <alignment horizontal="left" vertical="center" wrapText="1"/>
    </xf>
    <xf numFmtId="0" fontId="11" fillId="9" borderId="4" xfId="0" applyFont="1" applyFill="1" applyBorder="1" applyAlignment="1">
      <alignment horizontal="left" vertical="center" wrapText="1"/>
    </xf>
    <xf numFmtId="0" fontId="11" fillId="9" borderId="29" xfId="0" applyFont="1" applyFill="1" applyBorder="1" applyAlignment="1">
      <alignment horizontal="left" vertical="center" wrapText="1"/>
    </xf>
    <xf numFmtId="0" fontId="8" fillId="0" borderId="0" xfId="0" applyFont="1" applyAlignment="1">
      <alignment wrapText="1"/>
    </xf>
    <xf numFmtId="0" fontId="3" fillId="5" borderId="4" xfId="0" applyFont="1" applyFill="1" applyBorder="1"/>
    <xf numFmtId="0" fontId="3" fillId="0" borderId="4" xfId="0" applyFont="1" applyBorder="1"/>
    <xf numFmtId="0" fontId="3" fillId="0" borderId="29" xfId="0" applyFont="1" applyBorder="1"/>
    <xf numFmtId="0" fontId="3" fillId="7" borderId="31" xfId="0" applyFont="1" applyFill="1" applyBorder="1" applyAlignment="1">
      <alignment vertical="center"/>
    </xf>
    <xf numFmtId="0" fontId="11" fillId="7" borderId="14" xfId="0" applyFont="1" applyFill="1" applyBorder="1" applyAlignment="1">
      <alignment horizontal="center" vertical="center" wrapText="1"/>
    </xf>
    <xf numFmtId="0" fontId="3" fillId="0" borderId="19" xfId="0" applyFont="1" applyBorder="1" applyAlignment="1">
      <alignment vertical="center"/>
    </xf>
    <xf numFmtId="0" fontId="8" fillId="9" borderId="4" xfId="0" applyFont="1" applyFill="1" applyBorder="1" applyAlignment="1">
      <alignment vertical="center" wrapText="1"/>
    </xf>
    <xf numFmtId="0" fontId="8" fillId="0" borderId="4" xfId="0" applyFont="1" applyBorder="1" applyAlignment="1">
      <alignment horizontal="left" vertical="center"/>
    </xf>
    <xf numFmtId="0" fontId="8" fillId="0" borderId="4" xfId="0" applyFont="1" applyBorder="1" applyAlignment="1">
      <alignment wrapText="1"/>
    </xf>
    <xf numFmtId="0" fontId="3" fillId="7" borderId="24" xfId="0" applyFont="1" applyFill="1" applyBorder="1" applyAlignment="1">
      <alignment vertical="center" wrapText="1"/>
    </xf>
    <xf numFmtId="0" fontId="8" fillId="0" borderId="3" xfId="0" applyFont="1" applyBorder="1" applyAlignment="1">
      <alignment horizontal="left" vertical="center" wrapText="1"/>
    </xf>
    <xf numFmtId="0" fontId="8" fillId="0" borderId="3" xfId="0" applyFont="1" applyBorder="1" applyAlignment="1">
      <alignment vertical="center" wrapText="1"/>
    </xf>
    <xf numFmtId="0" fontId="3" fillId="0" borderId="7" xfId="0" applyFont="1" applyBorder="1"/>
    <xf numFmtId="0" fontId="3" fillId="0" borderId="32" xfId="0" applyFont="1" applyBorder="1" applyAlignment="1">
      <alignment horizontal="center" vertical="center"/>
    </xf>
    <xf numFmtId="0" fontId="3" fillId="0" borderId="33" xfId="0" applyFont="1" applyBorder="1"/>
    <xf numFmtId="0" fontId="11" fillId="9" borderId="2" xfId="0" applyFont="1" applyFill="1" applyBorder="1" applyAlignment="1">
      <alignment horizontal="left" vertical="center" wrapText="1"/>
    </xf>
    <xf numFmtId="0" fontId="11" fillId="9" borderId="23" xfId="0" applyFont="1" applyFill="1" applyBorder="1" applyAlignment="1">
      <alignment horizontal="left" vertical="center" wrapText="1"/>
    </xf>
    <xf numFmtId="165" fontId="4" fillId="10" borderId="23" xfId="0" applyNumberFormat="1" applyFont="1" applyFill="1" applyBorder="1"/>
    <xf numFmtId="0" fontId="3" fillId="7" borderId="31" xfId="0" applyFont="1" applyFill="1" applyBorder="1" applyAlignment="1">
      <alignment horizontal="center" vertical="center"/>
    </xf>
    <xf numFmtId="0" fontId="8" fillId="9" borderId="1" xfId="0" applyFont="1" applyFill="1" applyBorder="1" applyAlignment="1">
      <alignment wrapText="1"/>
    </xf>
    <xf numFmtId="0" fontId="8" fillId="9" borderId="3" xfId="0" applyFont="1" applyFill="1" applyBorder="1" applyAlignment="1">
      <alignment wrapText="1"/>
    </xf>
    <xf numFmtId="0" fontId="3" fillId="9" borderId="1" xfId="0" applyFont="1" applyFill="1" applyBorder="1"/>
    <xf numFmtId="0" fontId="8" fillId="0" borderId="3" xfId="0" applyFont="1" applyBorder="1" applyAlignment="1">
      <alignment wrapText="1"/>
    </xf>
    <xf numFmtId="0" fontId="8" fillId="9" borderId="5" xfId="0" applyFont="1" applyFill="1" applyBorder="1" applyAlignment="1">
      <alignment horizontal="left" vertical="center"/>
    </xf>
    <xf numFmtId="0" fontId="4" fillId="9" borderId="1" xfId="0" applyFont="1" applyFill="1" applyBorder="1" applyAlignment="1">
      <alignment horizontal="right"/>
    </xf>
    <xf numFmtId="0" fontId="4" fillId="5" borderId="1" xfId="0" applyFont="1" applyFill="1" applyBorder="1" applyAlignment="1">
      <alignment horizontal="right"/>
    </xf>
    <xf numFmtId="0" fontId="3" fillId="9" borderId="1" xfId="0" applyFont="1" applyFill="1" applyBorder="1" applyAlignment="1">
      <alignment horizontal="center" vertical="center"/>
    </xf>
    <xf numFmtId="0" fontId="3" fillId="9" borderId="1" xfId="0" applyFont="1" applyFill="1" applyBorder="1" applyAlignment="1">
      <alignment horizontal="center" vertical="center" wrapText="1"/>
    </xf>
    <xf numFmtId="0" fontId="8" fillId="9" borderId="1" xfId="0" applyFont="1" applyFill="1" applyBorder="1"/>
    <xf numFmtId="0" fontId="3" fillId="0" borderId="1" xfId="0" applyFont="1" applyBorder="1" applyAlignment="1">
      <alignment horizontal="center" vertical="center"/>
    </xf>
    <xf numFmtId="0" fontId="3" fillId="0" borderId="33" xfId="0" applyFont="1" applyBorder="1" applyAlignment="1">
      <alignment horizontal="center" vertical="center"/>
    </xf>
    <xf numFmtId="0" fontId="3" fillId="0" borderId="36" xfId="0" applyFont="1" applyBorder="1" applyAlignment="1">
      <alignment horizontal="center" vertical="center"/>
    </xf>
    <xf numFmtId="0" fontId="8" fillId="0" borderId="1" xfId="0" applyFont="1" applyBorder="1" applyAlignment="1">
      <alignment horizontal="center"/>
    </xf>
    <xf numFmtId="165" fontId="8" fillId="0" borderId="1" xfId="1" applyNumberFormat="1" applyFont="1" applyBorder="1"/>
    <xf numFmtId="165" fontId="8" fillId="0" borderId="21" xfId="1" applyNumberFormat="1" applyFont="1" applyBorder="1"/>
    <xf numFmtId="0" fontId="8" fillId="0" borderId="1" xfId="0" applyFont="1" applyBorder="1" applyAlignment="1">
      <alignment vertical="center" wrapText="1"/>
    </xf>
    <xf numFmtId="0" fontId="3" fillId="0" borderId="1" xfId="0" applyFont="1" applyBorder="1" applyAlignment="1">
      <alignment vertical="center"/>
    </xf>
    <xf numFmtId="165" fontId="3" fillId="0" borderId="1" xfId="1" applyNumberFormat="1" applyFont="1" applyBorder="1" applyAlignment="1">
      <alignment vertical="center"/>
    </xf>
    <xf numFmtId="165" fontId="3" fillId="0" borderId="21" xfId="1" applyNumberFormat="1" applyFont="1" applyBorder="1" applyAlignment="1">
      <alignment vertical="center"/>
    </xf>
    <xf numFmtId="0" fontId="8" fillId="0" borderId="2" xfId="0" applyFont="1" applyBorder="1" applyAlignment="1">
      <alignment wrapText="1"/>
    </xf>
    <xf numFmtId="0" fontId="3" fillId="11" borderId="14" xfId="0" applyFont="1" applyFill="1" applyBorder="1" applyAlignment="1">
      <alignment horizontal="center" vertical="center"/>
    </xf>
    <xf numFmtId="0" fontId="11" fillId="11" borderId="15"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8" fillId="0" borderId="37" xfId="0" applyFont="1" applyBorder="1" applyAlignment="1">
      <alignment horizontal="left" vertical="center" wrapText="1"/>
    </xf>
    <xf numFmtId="0" fontId="8" fillId="0" borderId="7" xfId="0" applyFont="1" applyBorder="1" applyAlignment="1">
      <alignment wrapText="1"/>
    </xf>
    <xf numFmtId="0" fontId="8" fillId="0" borderId="0" xfId="0" applyFont="1" applyAlignment="1">
      <alignment horizontal="left" vertical="center" wrapText="1"/>
    </xf>
    <xf numFmtId="0" fontId="4" fillId="0" borderId="0" xfId="0" applyFont="1"/>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3" fillId="0" borderId="35" xfId="0" applyFont="1" applyBorder="1" applyAlignment="1">
      <alignment vertical="center"/>
    </xf>
    <xf numFmtId="0" fontId="14" fillId="9" borderId="3" xfId="0" applyFont="1" applyFill="1" applyBorder="1"/>
    <xf numFmtId="0" fontId="15" fillId="0" borderId="1" xfId="0" applyFont="1" applyBorder="1"/>
    <xf numFmtId="0" fontId="8" fillId="9" borderId="1" xfId="0" applyFont="1" applyFill="1" applyBorder="1" applyAlignment="1">
      <alignment horizontal="center" vertical="center"/>
    </xf>
    <xf numFmtId="165" fontId="8" fillId="9" borderId="1" xfId="1" applyNumberFormat="1" applyFont="1" applyFill="1" applyBorder="1" applyAlignment="1">
      <alignment horizontal="center" vertical="center"/>
    </xf>
    <xf numFmtId="165" fontId="8" fillId="9" borderId="21" xfId="1" applyNumberFormat="1" applyFont="1" applyFill="1" applyBorder="1" applyAlignment="1">
      <alignment horizontal="center" vertical="center"/>
    </xf>
    <xf numFmtId="0" fontId="8" fillId="10" borderId="1" xfId="0" applyFont="1" applyFill="1" applyBorder="1" applyAlignment="1">
      <alignment horizontal="center" vertical="center"/>
    </xf>
    <xf numFmtId="165" fontId="8" fillId="10" borderId="1" xfId="1" applyNumberFormat="1" applyFont="1" applyFill="1" applyBorder="1" applyAlignment="1">
      <alignment horizontal="center" vertical="center"/>
    </xf>
    <xf numFmtId="165" fontId="8" fillId="10" borderId="21" xfId="1"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21" xfId="0" applyFont="1" applyBorder="1" applyAlignment="1">
      <alignment horizontal="center" vertical="center"/>
    </xf>
    <xf numFmtId="3" fontId="8" fillId="9" borderId="1" xfId="0" applyNumberFormat="1" applyFont="1" applyFill="1" applyBorder="1" applyAlignment="1">
      <alignment horizontal="center" vertical="center"/>
    </xf>
    <xf numFmtId="3" fontId="8" fillId="9" borderId="21" xfId="0" applyNumberFormat="1" applyFont="1" applyFill="1" applyBorder="1" applyAlignment="1">
      <alignment horizontal="center" vertical="center"/>
    </xf>
    <xf numFmtId="0" fontId="8" fillId="0" borderId="1" xfId="0" applyFont="1" applyBorder="1" applyAlignment="1">
      <alignment vertical="center"/>
    </xf>
    <xf numFmtId="3" fontId="8" fillId="0" borderId="1" xfId="0" applyNumberFormat="1" applyFont="1" applyBorder="1" applyAlignment="1">
      <alignment horizontal="center" vertical="center"/>
    </xf>
    <xf numFmtId="3" fontId="8" fillId="0" borderId="21" xfId="0" applyNumberFormat="1" applyFont="1" applyBorder="1" applyAlignment="1">
      <alignment horizontal="right" vertical="center"/>
    </xf>
    <xf numFmtId="0" fontId="3" fillId="0" borderId="1" xfId="0" applyFont="1" applyBorder="1" applyAlignment="1">
      <alignment horizontal="left"/>
    </xf>
    <xf numFmtId="0" fontId="3" fillId="10" borderId="1" xfId="0" applyFont="1" applyFill="1" applyBorder="1"/>
    <xf numFmtId="0" fontId="3" fillId="10" borderId="1" xfId="0" applyFont="1" applyFill="1" applyBorder="1" applyAlignment="1">
      <alignment horizontal="right"/>
    </xf>
    <xf numFmtId="3" fontId="11" fillId="10" borderId="21" xfId="0" applyNumberFormat="1" applyFont="1" applyFill="1" applyBorder="1" applyAlignment="1">
      <alignment vertical="center"/>
    </xf>
    <xf numFmtId="0" fontId="11" fillId="0" borderId="0" xfId="0" applyFont="1" applyAlignment="1">
      <alignment vertical="center"/>
    </xf>
    <xf numFmtId="165" fontId="11" fillId="9" borderId="21" xfId="1" applyNumberFormat="1" applyFont="1" applyFill="1" applyBorder="1" applyAlignment="1">
      <alignment horizontal="center" vertical="center"/>
    </xf>
    <xf numFmtId="0" fontId="3" fillId="0" borderId="12" xfId="0" applyFont="1" applyBorder="1"/>
    <xf numFmtId="0" fontId="3" fillId="5" borderId="12" xfId="0" applyFont="1" applyFill="1" applyBorder="1"/>
    <xf numFmtId="0" fontId="8" fillId="12" borderId="2" xfId="0" applyFont="1" applyFill="1" applyBorder="1" applyAlignment="1">
      <alignment horizontal="center" vertical="center"/>
    </xf>
    <xf numFmtId="165" fontId="8" fillId="12" borderId="2" xfId="1" applyNumberFormat="1" applyFont="1" applyFill="1" applyBorder="1" applyAlignment="1">
      <alignment horizontal="center" vertical="center"/>
    </xf>
    <xf numFmtId="165" fontId="11" fillId="12" borderId="23" xfId="1" applyNumberFormat="1" applyFont="1" applyFill="1" applyBorder="1" applyAlignment="1">
      <alignment horizontal="center" vertical="center"/>
    </xf>
    <xf numFmtId="165" fontId="11" fillId="9" borderId="1" xfId="1" applyNumberFormat="1" applyFont="1" applyFill="1" applyBorder="1" applyAlignment="1">
      <alignment horizontal="center" vertical="center"/>
    </xf>
    <xf numFmtId="165" fontId="4" fillId="10" borderId="1" xfId="1" applyNumberFormat="1" applyFont="1" applyFill="1" applyBorder="1"/>
    <xf numFmtId="165" fontId="3" fillId="0" borderId="0" xfId="1" applyNumberFormat="1" applyFont="1"/>
    <xf numFmtId="0" fontId="2" fillId="0" borderId="0" xfId="0" applyFont="1"/>
    <xf numFmtId="0" fontId="4" fillId="2" borderId="1" xfId="0" applyFont="1" applyFill="1" applyBorder="1" applyAlignment="1">
      <alignment horizontal="center" vertical="center"/>
    </xf>
    <xf numFmtId="165" fontId="4" fillId="2" borderId="1" xfId="1" applyNumberFormat="1" applyFont="1" applyFill="1" applyBorder="1" applyAlignment="1">
      <alignment horizontal="center" vertical="center"/>
    </xf>
    <xf numFmtId="0" fontId="4" fillId="3" borderId="1" xfId="0" applyFont="1" applyFill="1" applyBorder="1"/>
    <xf numFmtId="0" fontId="3" fillId="3" borderId="1" xfId="0" applyFont="1" applyFill="1" applyBorder="1"/>
    <xf numFmtId="165" fontId="4" fillId="8" borderId="1" xfId="0" applyNumberFormat="1" applyFont="1" applyFill="1" applyBorder="1"/>
    <xf numFmtId="0" fontId="3" fillId="13" borderId="1" xfId="0" applyFont="1" applyFill="1" applyBorder="1"/>
    <xf numFmtId="0" fontId="4" fillId="5" borderId="1" xfId="0" applyFont="1" applyFill="1" applyBorder="1"/>
    <xf numFmtId="0" fontId="3" fillId="9" borderId="1" xfId="0" applyFont="1" applyFill="1" applyBorder="1" applyAlignment="1">
      <alignment horizontal="left" vertical="center" wrapText="1"/>
    </xf>
    <xf numFmtId="0" fontId="4" fillId="5" borderId="1" xfId="0" applyFont="1" applyFill="1" applyBorder="1" applyAlignment="1">
      <alignment horizontal="left"/>
    </xf>
    <xf numFmtId="0" fontId="4" fillId="9" borderId="1" xfId="0" applyFont="1" applyFill="1" applyBorder="1" applyAlignment="1">
      <alignment horizontal="left"/>
    </xf>
    <xf numFmtId="0" fontId="4" fillId="9" borderId="7" xfId="0" applyFont="1" applyFill="1" applyBorder="1" applyAlignment="1">
      <alignment horizontal="left"/>
    </xf>
    <xf numFmtId="165" fontId="4" fillId="9" borderId="1" xfId="1" applyNumberFormat="1" applyFont="1" applyFill="1" applyBorder="1" applyAlignment="1">
      <alignment horizontal="left"/>
    </xf>
    <xf numFmtId="0" fontId="3" fillId="0" borderId="7" xfId="0" applyFont="1" applyBorder="1" applyAlignment="1">
      <alignment horizontal="center" vertical="center"/>
    </xf>
    <xf numFmtId="165" fontId="3" fillId="0" borderId="1" xfId="1" applyNumberFormat="1" applyFont="1" applyBorder="1" applyAlignment="1">
      <alignment horizontal="center" vertical="center"/>
    </xf>
    <xf numFmtId="0" fontId="3" fillId="0" borderId="7" xfId="0" applyFont="1" applyBorder="1" applyAlignment="1">
      <alignment horizontal="center"/>
    </xf>
    <xf numFmtId="0" fontId="3" fillId="9" borderId="1" xfId="0" applyFont="1" applyFill="1" applyBorder="1" applyAlignment="1">
      <alignment wrapText="1"/>
    </xf>
    <xf numFmtId="165" fontId="3" fillId="0" borderId="2" xfId="1" applyNumberFormat="1" applyFont="1" applyBorder="1"/>
    <xf numFmtId="0" fontId="3" fillId="9" borderId="1" xfId="0" applyFont="1" applyFill="1" applyBorder="1" applyAlignment="1">
      <alignment horizontal="left" wrapText="1"/>
    </xf>
    <xf numFmtId="0" fontId="4" fillId="0" borderId="1" xfId="0" applyFont="1" applyBorder="1" applyAlignment="1">
      <alignment horizontal="left"/>
    </xf>
    <xf numFmtId="0" fontId="14" fillId="5" borderId="1" xfId="0" applyFont="1" applyFill="1" applyBorder="1"/>
    <xf numFmtId="0" fontId="3" fillId="9" borderId="1" xfId="0" applyFont="1" applyFill="1" applyBorder="1" applyAlignment="1">
      <alignment vertical="center" wrapText="1"/>
    </xf>
    <xf numFmtId="0" fontId="3" fillId="5" borderId="1" xfId="0" applyFont="1" applyFill="1" applyBorder="1" applyAlignment="1">
      <alignment horizontal="center"/>
    </xf>
    <xf numFmtId="0" fontId="3" fillId="9" borderId="1" xfId="0" applyFont="1" applyFill="1" applyBorder="1" applyAlignment="1">
      <alignment horizontal="center"/>
    </xf>
    <xf numFmtId="0" fontId="3" fillId="0" borderId="7" xfId="0" applyFont="1" applyBorder="1" applyAlignment="1">
      <alignment horizontal="center" vertical="top" wrapText="1"/>
    </xf>
    <xf numFmtId="41" fontId="3" fillId="0" borderId="1" xfId="2" applyFont="1" applyBorder="1"/>
    <xf numFmtId="9" fontId="3" fillId="0" borderId="1" xfId="0" applyNumberFormat="1" applyFont="1" applyBorder="1" applyAlignment="1">
      <alignment horizontal="center" vertical="center"/>
    </xf>
    <xf numFmtId="0" fontId="3" fillId="0" borderId="5" xfId="0" applyFont="1" applyBorder="1" applyAlignment="1">
      <alignment horizontal="left" vertical="top" wrapText="1"/>
    </xf>
    <xf numFmtId="0" fontId="3" fillId="0" borderId="7" xfId="0" applyFont="1" applyBorder="1" applyAlignment="1">
      <alignment horizontal="left" vertical="top" wrapText="1"/>
    </xf>
    <xf numFmtId="165" fontId="4" fillId="8" borderId="1" xfId="1" applyNumberFormat="1" applyFont="1" applyFill="1" applyBorder="1"/>
    <xf numFmtId="0" fontId="3" fillId="8" borderId="1" xfId="0" applyFont="1" applyFill="1" applyBorder="1"/>
    <xf numFmtId="0" fontId="4" fillId="0" borderId="1" xfId="0" applyFont="1" applyBorder="1" applyAlignment="1">
      <alignment horizontal="right" vertical="center"/>
    </xf>
    <xf numFmtId="0" fontId="4" fillId="5" borderId="1" xfId="0" applyFont="1" applyFill="1" applyBorder="1" applyAlignment="1">
      <alignment horizontal="right" vertical="center"/>
    </xf>
    <xf numFmtId="0" fontId="3" fillId="0" borderId="1" xfId="0" applyFont="1" applyBorder="1" applyAlignment="1">
      <alignment horizontal="right" vertical="center"/>
    </xf>
    <xf numFmtId="0" fontId="3" fillId="8" borderId="2" xfId="0" applyFont="1" applyFill="1" applyBorder="1"/>
    <xf numFmtId="165" fontId="3" fillId="0" borderId="1" xfId="1" applyNumberFormat="1" applyFont="1" applyFill="1" applyBorder="1" applyAlignment="1">
      <alignment horizontal="right" vertical="center" indent="2"/>
    </xf>
    <xf numFmtId="0" fontId="3" fillId="0" borderId="5" xfId="0" applyFont="1" applyBorder="1" applyAlignment="1">
      <alignment horizontal="left"/>
    </xf>
    <xf numFmtId="0" fontId="3" fillId="0" borderId="7" xfId="0" applyFont="1" applyBorder="1" applyAlignment="1">
      <alignment horizontal="left"/>
    </xf>
    <xf numFmtId="0" fontId="3" fillId="0" borderId="0" xfId="0" applyFont="1" applyAlignment="1">
      <alignment wrapText="1"/>
    </xf>
    <xf numFmtId="0" fontId="4" fillId="0" borderId="0" xfId="0" applyFont="1" applyAlignment="1">
      <alignment wrapText="1"/>
    </xf>
    <xf numFmtId="0" fontId="18" fillId="0" borderId="0" xfId="0" applyFont="1" applyAlignment="1">
      <alignment wrapText="1"/>
    </xf>
    <xf numFmtId="0" fontId="4" fillId="14"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15" fillId="0" borderId="1" xfId="0" applyFont="1" applyBorder="1" applyAlignment="1">
      <alignment horizontal="left" vertical="center" wrapText="1"/>
    </xf>
    <xf numFmtId="0" fontId="4" fillId="0" borderId="1" xfId="0" applyFont="1" applyBorder="1" applyAlignment="1">
      <alignment horizontal="center" vertical="center"/>
    </xf>
    <xf numFmtId="0" fontId="19" fillId="15" borderId="1" xfId="0" applyFont="1" applyFill="1" applyBorder="1" applyAlignment="1">
      <alignment horizontal="center" vertical="center"/>
    </xf>
    <xf numFmtId="0" fontId="20" fillId="15" borderId="1" xfId="0" applyFont="1" applyFill="1" applyBorder="1" applyAlignment="1">
      <alignment horizontal="center" vertical="center"/>
    </xf>
    <xf numFmtId="0" fontId="15" fillId="0" borderId="1" xfId="0" applyFont="1" applyBorder="1" applyAlignment="1">
      <alignment vertical="center" wrapText="1"/>
    </xf>
    <xf numFmtId="0" fontId="4" fillId="16" borderId="5" xfId="0" applyFont="1" applyFill="1" applyBorder="1" applyAlignment="1">
      <alignment horizontal="center" vertical="center"/>
    </xf>
    <xf numFmtId="0" fontId="4" fillId="16" borderId="6" xfId="0" applyFont="1" applyFill="1" applyBorder="1" applyAlignment="1">
      <alignment horizontal="center" vertical="center"/>
    </xf>
    <xf numFmtId="0" fontId="4" fillId="16" borderId="7" xfId="0" applyFont="1" applyFill="1" applyBorder="1" applyAlignment="1">
      <alignment horizontal="center" vertical="center"/>
    </xf>
    <xf numFmtId="165" fontId="4" fillId="16" borderId="1" xfId="0" applyNumberFormat="1" applyFont="1" applyFill="1" applyBorder="1" applyAlignment="1">
      <alignment horizontal="right"/>
    </xf>
    <xf numFmtId="0" fontId="3" fillId="0" borderId="33" xfId="0" applyFont="1" applyBorder="1" applyAlignment="1">
      <alignment vertical="center"/>
    </xf>
    <xf numFmtId="0" fontId="21" fillId="15"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16" borderId="5" xfId="0" applyFont="1" applyFill="1" applyBorder="1" applyAlignment="1">
      <alignment vertical="center"/>
    </xf>
    <xf numFmtId="0" fontId="4" fillId="16" borderId="6" xfId="0" applyFont="1" applyFill="1" applyBorder="1" applyAlignment="1">
      <alignment vertical="center"/>
    </xf>
    <xf numFmtId="0" fontId="4" fillId="16" borderId="7" xfId="0" applyFont="1" applyFill="1" applyBorder="1" applyAlignment="1">
      <alignment vertical="center"/>
    </xf>
    <xf numFmtId="0" fontId="4" fillId="16" borderId="43" xfId="0" applyFont="1" applyFill="1" applyBorder="1" applyAlignment="1">
      <alignment vertical="center"/>
    </xf>
    <xf numFmtId="0" fontId="4" fillId="16" borderId="49" xfId="0" applyFont="1" applyFill="1" applyBorder="1" applyAlignment="1">
      <alignment vertical="center"/>
    </xf>
    <xf numFmtId="0" fontId="4" fillId="16" borderId="33" xfId="0" applyFont="1" applyFill="1" applyBorder="1" applyAlignment="1">
      <alignment vertical="center"/>
    </xf>
    <xf numFmtId="165" fontId="4" fillId="16" borderId="2" xfId="0" applyNumberFormat="1" applyFont="1" applyFill="1" applyBorder="1" applyAlignment="1">
      <alignment horizontal="right"/>
    </xf>
    <xf numFmtId="0" fontId="4" fillId="9" borderId="1" xfId="0" applyFont="1" applyFill="1" applyBorder="1" applyAlignment="1">
      <alignment vertical="center"/>
    </xf>
    <xf numFmtId="0" fontId="4" fillId="15" borderId="1" xfId="0" applyFont="1" applyFill="1" applyBorder="1" applyAlignment="1">
      <alignment vertical="center"/>
    </xf>
    <xf numFmtId="0" fontId="4" fillId="9" borderId="1" xfId="0" applyFont="1" applyFill="1" applyBorder="1" applyAlignment="1">
      <alignment horizontal="center"/>
    </xf>
    <xf numFmtId="165" fontId="4" fillId="9" borderId="1" xfId="0" applyNumberFormat="1" applyFont="1" applyFill="1" applyBorder="1" applyAlignment="1">
      <alignment horizontal="right"/>
    </xf>
    <xf numFmtId="0" fontId="3" fillId="15" borderId="1" xfId="0" applyFont="1" applyFill="1" applyBorder="1"/>
    <xf numFmtId="0" fontId="3" fillId="0" borderId="1" xfId="0" applyFont="1" applyBorder="1" applyAlignment="1">
      <alignment horizontal="right"/>
    </xf>
    <xf numFmtId="165" fontId="3" fillId="0" borderId="1" xfId="1" applyNumberFormat="1" applyFont="1" applyBorder="1" applyAlignment="1">
      <alignment horizontal="right"/>
    </xf>
    <xf numFmtId="0" fontId="4" fillId="15" borderId="1" xfId="0" applyFont="1" applyFill="1" applyBorder="1" applyAlignment="1">
      <alignment horizontal="center" vertical="center"/>
    </xf>
    <xf numFmtId="0" fontId="4" fillId="9" borderId="1" xfId="0" applyFont="1" applyFill="1" applyBorder="1" applyAlignment="1">
      <alignment horizontal="center" vertical="center"/>
    </xf>
    <xf numFmtId="0" fontId="4" fillId="16" borderId="1" xfId="0" applyFont="1" applyFill="1" applyBorder="1" applyAlignment="1">
      <alignment horizontal="center" vertical="center"/>
    </xf>
    <xf numFmtId="0" fontId="4" fillId="9" borderId="5" xfId="0" applyFont="1" applyFill="1" applyBorder="1" applyAlignment="1">
      <alignment horizontal="center"/>
    </xf>
    <xf numFmtId="0" fontId="4" fillId="9" borderId="6" xfId="0" applyFont="1" applyFill="1" applyBorder="1" applyAlignment="1">
      <alignment horizontal="center"/>
    </xf>
    <xf numFmtId="0" fontId="4" fillId="9" borderId="7" xfId="0" applyFont="1" applyFill="1" applyBorder="1" applyAlignment="1">
      <alignment horizontal="center"/>
    </xf>
    <xf numFmtId="0" fontId="15" fillId="0" borderId="1" xfId="0" applyFont="1" applyBorder="1" applyAlignment="1">
      <alignment horizontal="left" vertical="center"/>
    </xf>
    <xf numFmtId="0" fontId="3" fillId="0" borderId="1" xfId="0" applyFont="1" applyBorder="1" applyAlignment="1">
      <alignment horizontal="left" wrapText="1"/>
    </xf>
    <xf numFmtId="0" fontId="3" fillId="0" borderId="2" xfId="0" applyFont="1" applyBorder="1" applyAlignment="1">
      <alignment horizontal="right"/>
    </xf>
    <xf numFmtId="0" fontId="4" fillId="16" borderId="5" xfId="0" applyFont="1" applyFill="1" applyBorder="1"/>
    <xf numFmtId="0" fontId="4" fillId="16" borderId="6" xfId="0" applyFont="1" applyFill="1" applyBorder="1"/>
    <xf numFmtId="0" fontId="4" fillId="16" borderId="7" xfId="0" applyFont="1" applyFill="1" applyBorder="1"/>
    <xf numFmtId="0" fontId="15" fillId="0" borderId="1" xfId="0" applyFont="1" applyBorder="1" applyAlignment="1">
      <alignment horizontal="left" wrapText="1"/>
    </xf>
    <xf numFmtId="0" fontId="3" fillId="0" borderId="0" xfId="0" applyFont="1" applyAlignment="1">
      <alignment horizontal="right"/>
    </xf>
    <xf numFmtId="0" fontId="4" fillId="14" borderId="1" xfId="0" applyFont="1" applyFill="1" applyBorder="1" applyAlignment="1">
      <alignment horizontal="center" vertical="center"/>
    </xf>
    <xf numFmtId="0" fontId="4" fillId="14" borderId="1" xfId="0" applyFont="1" applyFill="1" applyBorder="1" applyAlignment="1">
      <alignment horizontal="right" vertical="center"/>
    </xf>
    <xf numFmtId="0" fontId="14" fillId="15" borderId="1" xfId="0" applyFont="1" applyFill="1" applyBorder="1"/>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right"/>
    </xf>
    <xf numFmtId="0" fontId="18" fillId="0" borderId="0" xfId="0" applyFont="1"/>
    <xf numFmtId="0" fontId="3" fillId="0" borderId="1" xfId="0" applyFont="1" applyBorder="1" applyAlignment="1">
      <alignment horizontal="left" vertical="center"/>
    </xf>
    <xf numFmtId="0" fontId="14" fillId="0" borderId="1" xfId="0" applyFont="1" applyBorder="1" applyAlignment="1">
      <alignment horizontal="center" vertical="top"/>
    </xf>
    <xf numFmtId="0" fontId="14" fillId="0" borderId="1" xfId="0" applyFont="1" applyBorder="1" applyAlignment="1">
      <alignment horizontal="left" vertical="top"/>
    </xf>
    <xf numFmtId="0" fontId="14" fillId="0" borderId="1" xfId="0" applyFont="1" applyBorder="1" applyAlignment="1">
      <alignment horizontal="left" vertical="top" wrapText="1"/>
    </xf>
    <xf numFmtId="0" fontId="14" fillId="17" borderId="1" xfId="0" applyFont="1" applyFill="1" applyBorder="1" applyAlignment="1">
      <alignment horizontal="left" vertical="top"/>
    </xf>
    <xf numFmtId="0" fontId="14" fillId="0" borderId="0" xfId="0" applyFont="1" applyAlignment="1">
      <alignment horizontal="left" vertical="top"/>
    </xf>
    <xf numFmtId="165" fontId="14" fillId="0" borderId="1" xfId="1" applyNumberFormat="1" applyFont="1" applyFill="1" applyBorder="1" applyAlignment="1">
      <alignment horizontal="left" vertical="top"/>
    </xf>
    <xf numFmtId="165" fontId="20" fillId="0" borderId="1" xfId="0" applyNumberFormat="1" applyFont="1" applyBorder="1" applyAlignment="1">
      <alignment horizontal="left" vertical="top"/>
    </xf>
    <xf numFmtId="166" fontId="4" fillId="0" borderId="1" xfId="0" applyNumberFormat="1" applyFont="1" applyBorder="1"/>
    <xf numFmtId="0" fontId="3" fillId="0" borderId="1" xfId="0" applyFont="1" applyBorder="1" applyAlignment="1">
      <alignment horizontal="left" vertical="top" wrapText="1"/>
    </xf>
    <xf numFmtId="0" fontId="3" fillId="0" borderId="1" xfId="0" applyFont="1" applyBorder="1" applyAlignment="1">
      <alignment horizontal="right" vertical="top"/>
    </xf>
    <xf numFmtId="41" fontId="3" fillId="0" borderId="1" xfId="2" applyFont="1" applyBorder="1" applyAlignment="1">
      <alignment horizontal="right" vertical="top"/>
    </xf>
    <xf numFmtId="166" fontId="3" fillId="0" borderId="1" xfId="0" applyNumberFormat="1" applyFont="1" applyBorder="1" applyAlignment="1">
      <alignment horizontal="right" vertical="top"/>
    </xf>
    <xf numFmtId="0" fontId="3" fillId="0" borderId="1" xfId="0" applyFont="1" applyBorder="1" applyAlignment="1">
      <alignment horizontal="left" vertical="top"/>
    </xf>
    <xf numFmtId="165" fontId="14" fillId="0" borderId="1" xfId="0" applyNumberFormat="1" applyFont="1" applyBorder="1" applyAlignment="1">
      <alignment horizontal="left" vertical="top"/>
    </xf>
    <xf numFmtId="0" fontId="3" fillId="0" borderId="3" xfId="0" applyFont="1" applyBorder="1" applyAlignment="1">
      <alignment horizontal="center" vertical="top"/>
    </xf>
    <xf numFmtId="0" fontId="3" fillId="0" borderId="3" xfId="0" applyFont="1" applyBorder="1" applyAlignment="1">
      <alignment horizontal="left" vertical="top"/>
    </xf>
    <xf numFmtId="0" fontId="3" fillId="0" borderId="3" xfId="0" applyFont="1" applyBorder="1" applyAlignment="1">
      <alignment horizontal="left" vertical="top" wrapText="1"/>
    </xf>
    <xf numFmtId="0" fontId="4" fillId="0" borderId="42" xfId="0" applyFont="1" applyBorder="1" applyAlignment="1">
      <alignment horizontal="right" vertical="top"/>
    </xf>
    <xf numFmtId="0" fontId="4" fillId="0" borderId="50" xfId="0" applyFont="1" applyBorder="1" applyAlignment="1">
      <alignment horizontal="right" vertical="top"/>
    </xf>
    <xf numFmtId="0" fontId="4" fillId="0" borderId="37" xfId="0" applyFont="1" applyBorder="1" applyAlignment="1">
      <alignment horizontal="right" vertical="top"/>
    </xf>
    <xf numFmtId="165" fontId="4" fillId="0" borderId="3" xfId="0" applyNumberFormat="1" applyFont="1" applyBorder="1" applyAlignment="1">
      <alignment horizontal="left" vertical="top"/>
    </xf>
    <xf numFmtId="0" fontId="14" fillId="0" borderId="1" xfId="0" applyFont="1" applyBorder="1" applyAlignment="1">
      <alignment horizontal="center" vertical="center"/>
    </xf>
    <xf numFmtId="0" fontId="3" fillId="0" borderId="0" xfId="0" applyFont="1" applyAlignment="1">
      <alignment horizontal="left" vertical="top" wrapText="1"/>
    </xf>
    <xf numFmtId="166" fontId="3" fillId="0" borderId="1" xfId="0" applyNumberFormat="1" applyFont="1" applyBorder="1" applyAlignment="1">
      <alignment horizontal="center" vertical="top"/>
    </xf>
    <xf numFmtId="0" fontId="3" fillId="0" borderId="0" xfId="0" applyFont="1" applyAlignment="1">
      <alignment vertical="top" wrapText="1"/>
    </xf>
    <xf numFmtId="0" fontId="14" fillId="0" borderId="1" xfId="0" applyFont="1" applyBorder="1" applyAlignment="1">
      <alignment vertical="top" wrapText="1"/>
    </xf>
    <xf numFmtId="0" fontId="3" fillId="0" borderId="1" xfId="0" applyFont="1" applyBorder="1" applyAlignment="1">
      <alignment horizontal="center" vertical="top"/>
    </xf>
    <xf numFmtId="41" fontId="3" fillId="0" borderId="1" xfId="2" applyFont="1" applyBorder="1" applyAlignment="1">
      <alignment horizontal="center" vertical="top"/>
    </xf>
    <xf numFmtId="0" fontId="3" fillId="0" borderId="1" xfId="0" applyFont="1" applyBorder="1" applyAlignment="1">
      <alignment wrapText="1"/>
    </xf>
    <xf numFmtId="165" fontId="14" fillId="0" borderId="1" xfId="0" applyNumberFormat="1" applyFont="1" applyBorder="1" applyAlignment="1">
      <alignment horizontal="center" vertical="top"/>
    </xf>
    <xf numFmtId="0" fontId="14" fillId="0" borderId="5" xfId="0" applyFont="1" applyBorder="1" applyAlignment="1">
      <alignment horizontal="left" vertical="top"/>
    </xf>
    <xf numFmtId="0" fontId="14" fillId="0" borderId="7" xfId="0" applyFont="1" applyBorder="1" applyAlignment="1">
      <alignment horizontal="left" vertical="top" wrapText="1"/>
    </xf>
    <xf numFmtId="0" fontId="20" fillId="0" borderId="5" xfId="0" applyFont="1" applyBorder="1" applyAlignment="1">
      <alignment horizontal="left" vertical="top"/>
    </xf>
    <xf numFmtId="0" fontId="3" fillId="0" borderId="0" xfId="0" applyFont="1" applyAlignment="1">
      <alignment horizontal="left" wrapText="1"/>
    </xf>
    <xf numFmtId="0" fontId="4" fillId="0" borderId="44" xfId="0" applyFont="1" applyBorder="1" applyAlignment="1">
      <alignment horizontal="left" vertical="top" wrapText="1"/>
    </xf>
    <xf numFmtId="0" fontId="20" fillId="0" borderId="3" xfId="0" applyFont="1" applyBorder="1" applyAlignment="1">
      <alignment horizontal="left" vertical="top"/>
    </xf>
    <xf numFmtId="0" fontId="20" fillId="17" borderId="3" xfId="0" applyFont="1" applyFill="1" applyBorder="1" applyAlignment="1">
      <alignment horizontal="left" vertical="top"/>
    </xf>
    <xf numFmtId="0" fontId="20" fillId="0" borderId="3" xfId="0" applyFont="1" applyBorder="1" applyAlignment="1">
      <alignment horizontal="center" vertical="top"/>
    </xf>
    <xf numFmtId="0" fontId="4" fillId="3" borderId="1" xfId="0" applyFont="1" applyFill="1" applyBorder="1" applyAlignment="1">
      <alignment wrapText="1"/>
    </xf>
    <xf numFmtId="0" fontId="4" fillId="0" borderId="1" xfId="0" applyFont="1" applyBorder="1" applyAlignment="1">
      <alignment horizontal="left" vertical="top" wrapText="1"/>
    </xf>
    <xf numFmtId="0" fontId="4" fillId="0" borderId="1" xfId="0" applyFont="1" applyBorder="1" applyAlignment="1">
      <alignment horizontal="left" wrapText="1"/>
    </xf>
    <xf numFmtId="0" fontId="4" fillId="5" borderId="1" xfId="0" applyFont="1" applyFill="1" applyBorder="1" applyAlignment="1">
      <alignment horizontal="left" wrapText="1"/>
    </xf>
    <xf numFmtId="0" fontId="4" fillId="0" borderId="1" xfId="0" applyFont="1" applyBorder="1" applyAlignment="1">
      <alignment horizontal="right" vertical="top" wrapText="1"/>
    </xf>
    <xf numFmtId="165" fontId="4" fillId="0" borderId="1" xfId="1" applyNumberFormat="1" applyFont="1" applyBorder="1" applyAlignment="1">
      <alignment horizontal="right" vertical="top" wrapText="1"/>
    </xf>
    <xf numFmtId="0" fontId="4" fillId="9" borderId="1" xfId="0" applyFont="1" applyFill="1" applyBorder="1" applyAlignment="1">
      <alignment horizontal="left" wrapText="1"/>
    </xf>
    <xf numFmtId="0" fontId="4" fillId="5" borderId="1" xfId="0" applyFont="1" applyFill="1" applyBorder="1" applyAlignment="1">
      <alignment horizontal="left" vertical="top" wrapText="1"/>
    </xf>
    <xf numFmtId="0" fontId="4" fillId="0" borderId="0" xfId="0" applyFont="1" applyAlignment="1">
      <alignment horizontal="left" vertical="top" wrapText="1"/>
    </xf>
    <xf numFmtId="0" fontId="4" fillId="0" borderId="1" xfId="0" applyFont="1" applyBorder="1" applyAlignment="1">
      <alignment wrapText="1"/>
    </xf>
    <xf numFmtId="0" fontId="4" fillId="5" borderId="1" xfId="0" applyFont="1" applyFill="1" applyBorder="1" applyAlignment="1">
      <alignment wrapText="1"/>
    </xf>
    <xf numFmtId="0" fontId="4" fillId="0" borderId="1" xfId="0" applyFont="1" applyBorder="1" applyAlignment="1">
      <alignment horizontal="right" wrapText="1"/>
    </xf>
    <xf numFmtId="0" fontId="4" fillId="8" borderId="1" xfId="0" applyFont="1" applyFill="1" applyBorder="1" applyAlignment="1">
      <alignment horizontal="right" wrapText="1"/>
    </xf>
    <xf numFmtId="165" fontId="4" fillId="8" borderId="1" xfId="0" applyNumberFormat="1" applyFont="1" applyFill="1" applyBorder="1" applyAlignment="1">
      <alignment wrapText="1"/>
    </xf>
    <xf numFmtId="0" fontId="4" fillId="0" borderId="1" xfId="0" applyFont="1" applyBorder="1" applyAlignment="1">
      <alignment horizontal="center" vertical="top" wrapText="1"/>
    </xf>
    <xf numFmtId="0" fontId="3" fillId="0" borderId="1" xfId="0" applyFont="1" applyBorder="1" applyAlignment="1">
      <alignment horizontal="center" vertical="top" wrapText="1"/>
    </xf>
    <xf numFmtId="0" fontId="3" fillId="0" borderId="44" xfId="0" applyFont="1" applyBorder="1" applyAlignment="1">
      <alignment horizontal="left" vertical="top"/>
    </xf>
    <xf numFmtId="0" fontId="3" fillId="0" borderId="36" xfId="0" applyFont="1" applyBorder="1" applyAlignment="1">
      <alignment horizontal="left" vertical="top"/>
    </xf>
    <xf numFmtId="0" fontId="3" fillId="0" borderId="5" xfId="0" applyFont="1" applyBorder="1" applyAlignment="1">
      <alignment horizontal="left" vertical="top"/>
    </xf>
    <xf numFmtId="0" fontId="3" fillId="0" borderId="7" xfId="0" applyFont="1" applyBorder="1" applyAlignment="1">
      <alignment horizontal="left" vertical="top"/>
    </xf>
    <xf numFmtId="0" fontId="3" fillId="0" borderId="1" xfId="0" applyFont="1" applyBorder="1" applyAlignment="1">
      <alignment vertical="top" wrapText="1"/>
    </xf>
    <xf numFmtId="0" fontId="3" fillId="9" borderId="0" xfId="0" applyFont="1" applyFill="1"/>
    <xf numFmtId="0" fontId="3" fillId="0" borderId="5" xfId="0" applyFont="1" applyBorder="1" applyAlignment="1">
      <alignment wrapText="1"/>
    </xf>
    <xf numFmtId="165" fontId="3" fillId="0" borderId="0" xfId="1" applyNumberFormat="1" applyFont="1" applyBorder="1"/>
    <xf numFmtId="165" fontId="26" fillId="0" borderId="0" xfId="1" applyNumberFormat="1" applyFont="1"/>
    <xf numFmtId="0" fontId="3" fillId="18" borderId="1" xfId="0" applyFont="1" applyFill="1" applyBorder="1"/>
    <xf numFmtId="0" fontId="4" fillId="5" borderId="1" xfId="0" applyFont="1" applyFill="1" applyBorder="1" applyAlignment="1">
      <alignment horizontal="center" vertical="center" wrapText="1"/>
    </xf>
    <xf numFmtId="165" fontId="3" fillId="0" borderId="1" xfId="1" applyNumberFormat="1" applyFont="1" applyBorder="1" applyAlignment="1">
      <alignment horizontal="center" vertical="center" wrapText="1"/>
    </xf>
    <xf numFmtId="0" fontId="3" fillId="5" borderId="1" xfId="0" applyFont="1" applyFill="1" applyBorder="1" applyAlignment="1">
      <alignment wrapText="1"/>
    </xf>
    <xf numFmtId="41" fontId="3" fillId="0" borderId="1" xfId="2" applyFont="1" applyBorder="1" applyAlignment="1">
      <alignment wrapText="1"/>
    </xf>
    <xf numFmtId="0" fontId="3" fillId="0" borderId="6" xfId="0" applyFont="1" applyBorder="1" applyAlignment="1">
      <alignment horizontal="left" vertical="top" wrapText="1"/>
    </xf>
    <xf numFmtId="0" fontId="3" fillId="0" borderId="6" xfId="0" applyFont="1" applyBorder="1" applyAlignment="1">
      <alignment wrapText="1"/>
    </xf>
    <xf numFmtId="0" fontId="3" fillId="0" borderId="7" xfId="0" applyFont="1" applyBorder="1" applyAlignment="1">
      <alignment wrapText="1"/>
    </xf>
    <xf numFmtId="0" fontId="4" fillId="0" borderId="1" xfId="0" applyFont="1" applyBorder="1"/>
    <xf numFmtId="0" fontId="20" fillId="0" borderId="1" xfId="0" applyFont="1" applyBorder="1"/>
    <xf numFmtId="165" fontId="3" fillId="0" borderId="1" xfId="0" applyNumberFormat="1" applyFont="1" applyBorder="1" applyAlignment="1">
      <alignment horizontal="center" vertical="center"/>
    </xf>
    <xf numFmtId="0" fontId="3" fillId="0" borderId="36" xfId="0" applyFont="1" applyBorder="1" applyAlignment="1">
      <alignment vertical="center"/>
    </xf>
    <xf numFmtId="0" fontId="3" fillId="0" borderId="2" xfId="0" applyFont="1" applyBorder="1" applyAlignment="1">
      <alignment vertical="center" wrapText="1"/>
    </xf>
    <xf numFmtId="0" fontId="3" fillId="0" borderId="2" xfId="0" applyFont="1" applyBorder="1" applyAlignment="1">
      <alignment vertical="center"/>
    </xf>
    <xf numFmtId="165" fontId="3" fillId="0" borderId="2" xfId="1" applyNumberFormat="1" applyFont="1" applyBorder="1" applyAlignment="1">
      <alignment vertical="center"/>
    </xf>
    <xf numFmtId="165" fontId="4" fillId="0" borderId="2" xfId="0" applyNumberFormat="1" applyFont="1" applyBorder="1" applyAlignment="1">
      <alignment vertical="center"/>
    </xf>
    <xf numFmtId="0" fontId="3" fillId="5" borderId="1" xfId="0" applyFont="1" applyFill="1" applyBorder="1" applyAlignment="1">
      <alignment vertical="center"/>
    </xf>
    <xf numFmtId="0" fontId="3" fillId="0" borderId="4" xfId="0" applyFont="1" applyBorder="1" applyAlignment="1">
      <alignment vertical="center" wrapText="1"/>
    </xf>
    <xf numFmtId="0" fontId="3" fillId="0" borderId="4" xfId="0" applyFont="1" applyBorder="1" applyAlignment="1">
      <alignment vertical="center"/>
    </xf>
    <xf numFmtId="165" fontId="3" fillId="0" borderId="4" xfId="1" applyNumberFormat="1" applyFont="1" applyBorder="1" applyAlignment="1">
      <alignment vertical="center"/>
    </xf>
    <xf numFmtId="165" fontId="4" fillId="0" borderId="4" xfId="0" applyNumberFormat="1" applyFont="1" applyBorder="1" applyAlignment="1">
      <alignment vertical="center"/>
    </xf>
    <xf numFmtId="0" fontId="14" fillId="0" borderId="1" xfId="0" applyFont="1" applyBorder="1"/>
    <xf numFmtId="0" fontId="3" fillId="0" borderId="3" xfId="0" applyFont="1" applyBorder="1" applyAlignment="1">
      <alignment vertical="center" wrapText="1"/>
    </xf>
    <xf numFmtId="0" fontId="3" fillId="0" borderId="3" xfId="0" applyFont="1" applyBorder="1" applyAlignment="1">
      <alignment vertical="center"/>
    </xf>
    <xf numFmtId="165" fontId="3" fillId="0" borderId="3" xfId="1" applyNumberFormat="1" applyFont="1" applyBorder="1" applyAlignment="1">
      <alignment vertical="center"/>
    </xf>
    <xf numFmtId="165" fontId="4" fillId="0" borderId="3" xfId="0" applyNumberFormat="1" applyFont="1" applyBorder="1" applyAlignment="1">
      <alignment vertical="center"/>
    </xf>
    <xf numFmtId="165" fontId="4" fillId="0" borderId="1" xfId="0" applyNumberFormat="1" applyFont="1" applyBorder="1"/>
    <xf numFmtId="0" fontId="3" fillId="0" borderId="2" xfId="0" applyFont="1" applyBorder="1" applyAlignment="1">
      <alignment wrapText="1"/>
    </xf>
    <xf numFmtId="165" fontId="3" fillId="0" borderId="1" xfId="0" applyNumberFormat="1" applyFont="1" applyBorder="1"/>
    <xf numFmtId="0" fontId="3" fillId="0" borderId="0" xfId="0" applyFont="1" applyAlignment="1">
      <alignment vertical="center"/>
    </xf>
    <xf numFmtId="165" fontId="3" fillId="0" borderId="0" xfId="0" applyNumberFormat="1" applyFont="1"/>
    <xf numFmtId="165" fontId="4" fillId="0" borderId="0" xfId="0" applyNumberFormat="1" applyFont="1"/>
    <xf numFmtId="0" fontId="3" fillId="0" borderId="0" xfId="0" applyFont="1" applyAlignment="1">
      <alignment horizontal="center" vertical="center" wrapText="1"/>
    </xf>
    <xf numFmtId="0" fontId="27" fillId="14" borderId="1" xfId="0" applyFont="1" applyFill="1" applyBorder="1" applyAlignment="1">
      <alignment horizontal="center" vertical="center" wrapText="1"/>
    </xf>
    <xf numFmtId="0" fontId="15" fillId="0" borderId="0" xfId="0" applyFont="1" applyAlignment="1">
      <alignment wrapText="1"/>
    </xf>
    <xf numFmtId="0" fontId="27" fillId="3" borderId="1" xfId="0" applyFont="1" applyFill="1" applyBorder="1" applyAlignment="1">
      <alignment horizontal="center" vertical="center" wrapText="1"/>
    </xf>
    <xf numFmtId="0" fontId="27" fillId="0" borderId="1" xfId="0" applyFont="1" applyBorder="1" applyAlignment="1">
      <alignment horizontal="left" wrapText="1"/>
    </xf>
    <xf numFmtId="0" fontId="27" fillId="19" borderId="1" xfId="0" applyFont="1" applyFill="1" applyBorder="1" applyAlignment="1">
      <alignment horizontal="left" wrapText="1"/>
    </xf>
    <xf numFmtId="0" fontId="27" fillId="0" borderId="1" xfId="0" applyFont="1" applyBorder="1" applyAlignment="1">
      <alignment horizontal="center" vertical="center" wrapText="1"/>
    </xf>
    <xf numFmtId="0" fontId="27" fillId="0" borderId="1" xfId="0" applyFont="1" applyBorder="1" applyAlignment="1">
      <alignment horizontal="right" wrapText="1"/>
    </xf>
    <xf numFmtId="0" fontId="15" fillId="0" borderId="1" xfId="0" applyFont="1" applyBorder="1" applyAlignment="1">
      <alignment horizontal="center" vertical="center" wrapText="1"/>
    </xf>
    <xf numFmtId="0" fontId="15" fillId="0" borderId="1" xfId="0" applyFont="1" applyBorder="1" applyAlignment="1">
      <alignment horizontal="right" wrapText="1"/>
    </xf>
    <xf numFmtId="0" fontId="27" fillId="16" borderId="1" xfId="0" applyFont="1" applyFill="1" applyBorder="1" applyAlignment="1">
      <alignment vertical="center" wrapText="1"/>
    </xf>
    <xf numFmtId="165" fontId="27" fillId="16" borderId="1" xfId="0" applyNumberFormat="1" applyFont="1" applyFill="1" applyBorder="1" applyAlignment="1">
      <alignment vertical="center" wrapText="1"/>
    </xf>
    <xf numFmtId="0" fontId="15" fillId="9" borderId="3" xfId="0" applyFont="1" applyFill="1" applyBorder="1" applyAlignment="1">
      <alignment horizontal="left" vertical="center" wrapText="1"/>
    </xf>
    <xf numFmtId="0" fontId="15" fillId="0" borderId="1" xfId="0" applyFont="1" applyBorder="1" applyAlignment="1">
      <alignment horizontal="left" vertical="top" wrapText="1"/>
    </xf>
    <xf numFmtId="0" fontId="15" fillId="19" borderId="1" xfId="0" applyFont="1" applyFill="1" applyBorder="1" applyAlignment="1">
      <alignment horizontal="left" vertical="top" wrapText="1"/>
    </xf>
    <xf numFmtId="165" fontId="15" fillId="0" borderId="1" xfId="0" applyNumberFormat="1" applyFont="1" applyBorder="1" applyAlignment="1">
      <alignment horizontal="left" vertical="top" wrapText="1"/>
    </xf>
    <xf numFmtId="0" fontId="15" fillId="0" borderId="0" xfId="0" applyFont="1" applyAlignment="1">
      <alignment horizontal="left" vertical="top" wrapText="1"/>
    </xf>
    <xf numFmtId="0" fontId="28" fillId="0" borderId="1" xfId="0" applyFont="1" applyBorder="1" applyAlignment="1">
      <alignment horizontal="center" vertical="center" wrapText="1"/>
    </xf>
    <xf numFmtId="0" fontId="28" fillId="0" borderId="1" xfId="0" applyFont="1" applyBorder="1" applyAlignment="1">
      <alignment horizontal="justify" vertical="center"/>
    </xf>
    <xf numFmtId="0" fontId="15" fillId="0" borderId="2" xfId="0" applyFont="1" applyBorder="1" applyAlignment="1">
      <alignment horizontal="center" vertical="top" wrapText="1"/>
    </xf>
    <xf numFmtId="0" fontId="12" fillId="3" borderId="51" xfId="0" applyFont="1" applyFill="1" applyBorder="1" applyAlignment="1">
      <alignment horizontal="center" vertical="center" wrapText="1"/>
    </xf>
    <xf numFmtId="0" fontId="22" fillId="0" borderId="1" xfId="0" applyFont="1" applyBorder="1" applyAlignment="1">
      <alignment horizontal="left" vertical="top" wrapText="1"/>
    </xf>
    <xf numFmtId="0" fontId="14" fillId="19" borderId="1" xfId="0" applyFont="1" applyFill="1" applyBorder="1" applyAlignment="1">
      <alignment horizontal="left" vertical="top"/>
    </xf>
    <xf numFmtId="0" fontId="27" fillId="0" borderId="1" xfId="0" applyFont="1" applyBorder="1" applyAlignment="1">
      <alignment horizontal="right" vertical="center" wrapText="1"/>
    </xf>
    <xf numFmtId="165" fontId="27" fillId="0" borderId="1" xfId="0" applyNumberFormat="1" applyFont="1" applyBorder="1" applyAlignment="1">
      <alignment vertical="center" wrapText="1"/>
    </xf>
    <xf numFmtId="0" fontId="15" fillId="0" borderId="4" xfId="0" applyFont="1" applyBorder="1" applyAlignment="1">
      <alignment horizontal="center" vertical="top" wrapText="1"/>
    </xf>
    <xf numFmtId="165" fontId="27" fillId="21" borderId="1" xfId="0" applyNumberFormat="1" applyFont="1" applyFill="1" applyBorder="1" applyAlignment="1">
      <alignment wrapText="1"/>
    </xf>
    <xf numFmtId="0" fontId="15" fillId="0" borderId="0" xfId="0" applyFont="1" applyAlignment="1">
      <alignment vertical="center" wrapText="1"/>
    </xf>
    <xf numFmtId="0" fontId="15" fillId="0" borderId="0" xfId="0" applyFont="1" applyAlignment="1">
      <alignment horizontal="center" vertical="center" wrapText="1"/>
    </xf>
    <xf numFmtId="0" fontId="4" fillId="5" borderId="1" xfId="0" applyFont="1" applyFill="1" applyBorder="1" applyAlignment="1">
      <alignment horizontal="center" vertical="center"/>
    </xf>
    <xf numFmtId="0" fontId="3" fillId="0" borderId="5" xfId="0" applyFont="1" applyBorder="1" applyAlignment="1">
      <alignment vertical="center" wrapText="1"/>
    </xf>
    <xf numFmtId="0" fontId="23" fillId="0" borderId="1" xfId="0" applyFont="1" applyBorder="1" applyAlignment="1">
      <alignment horizontal="center" vertical="center"/>
    </xf>
    <xf numFmtId="165" fontId="23" fillId="0" borderId="7" xfId="1" applyNumberFormat="1" applyFont="1" applyBorder="1" applyAlignment="1">
      <alignment horizontal="center" vertical="center"/>
    </xf>
    <xf numFmtId="41" fontId="23" fillId="0" borderId="1" xfId="2" applyFont="1" applyBorder="1" applyAlignment="1">
      <alignment vertical="center"/>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3" fillId="0" borderId="6" xfId="0" applyFont="1" applyBorder="1" applyAlignment="1">
      <alignment horizontal="left" vertical="center"/>
    </xf>
    <xf numFmtId="41" fontId="4" fillId="16" borderId="1" xfId="2" applyFont="1" applyFill="1" applyBorder="1" applyAlignment="1">
      <alignment vertical="center"/>
    </xf>
    <xf numFmtId="165" fontId="23" fillId="0" borderId="1" xfId="1" applyNumberFormat="1" applyFont="1" applyBorder="1"/>
    <xf numFmtId="41" fontId="23" fillId="0" borderId="1" xfId="2" applyFont="1" applyBorder="1"/>
    <xf numFmtId="0" fontId="15" fillId="0" borderId="7" xfId="0" applyFont="1" applyBorder="1" applyAlignment="1">
      <alignment horizontal="left" vertical="top" wrapText="1"/>
    </xf>
    <xf numFmtId="41" fontId="4" fillId="16" borderId="1" xfId="2" applyFont="1" applyFill="1" applyBorder="1"/>
    <xf numFmtId="165" fontId="4" fillId="16" borderId="1" xfId="0" applyNumberFormat="1" applyFont="1" applyFill="1" applyBorder="1"/>
    <xf numFmtId="0" fontId="15" fillId="0" borderId="1" xfId="0" applyFont="1" applyFill="1" applyBorder="1" applyAlignment="1">
      <alignment horizontal="left" vertical="top" wrapText="1"/>
    </xf>
    <xf numFmtId="0" fontId="3" fillId="12" borderId="1" xfId="0" applyFont="1" applyFill="1" applyBorder="1"/>
    <xf numFmtId="0" fontId="3" fillId="12" borderId="5" xfId="0" applyFont="1" applyFill="1" applyBorder="1" applyAlignment="1">
      <alignment horizontal="left" vertical="center" wrapText="1"/>
    </xf>
    <xf numFmtId="0" fontId="4" fillId="6" borderId="1" xfId="0" applyFont="1" applyFill="1" applyBorder="1" applyAlignment="1">
      <alignment horizontal="right"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5" fillId="4" borderId="4" xfId="0" applyFont="1" applyFill="1" applyBorder="1" applyAlignment="1">
      <alignment horizontal="center" vertical="center" wrapText="1"/>
    </xf>
    <xf numFmtId="0" fontId="3" fillId="0" borderId="4" xfId="0" applyFont="1" applyBorder="1" applyAlignment="1">
      <alignment horizontal="left" vertical="center" wrapText="1"/>
    </xf>
    <xf numFmtId="0" fontId="4" fillId="6" borderId="5" xfId="0" applyFont="1" applyFill="1" applyBorder="1" applyAlignment="1">
      <alignment horizontal="right" vertical="center" wrapText="1"/>
    </xf>
    <xf numFmtId="0" fontId="4" fillId="6" borderId="6" xfId="0" applyFont="1" applyFill="1" applyBorder="1" applyAlignment="1">
      <alignment horizontal="right" vertical="center" wrapText="1"/>
    </xf>
    <xf numFmtId="0" fontId="4" fillId="6" borderId="7" xfId="0" applyFont="1" applyFill="1" applyBorder="1" applyAlignment="1">
      <alignment horizontal="right" vertical="center" wrapText="1"/>
    </xf>
    <xf numFmtId="0" fontId="5" fillId="7" borderId="2" xfId="0" applyFont="1" applyFill="1" applyBorder="1" applyAlignment="1">
      <alignment horizontal="center" vertical="center" wrapText="1"/>
    </xf>
    <xf numFmtId="0" fontId="5" fillId="7" borderId="4"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2" fillId="0" borderId="0" xfId="0" applyFont="1" applyAlignment="1">
      <alignment horizont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4" fillId="2" borderId="1" xfId="0" applyFont="1" applyFill="1" applyBorder="1" applyAlignment="1">
      <alignment horizontal="center" vertical="center" wrapText="1"/>
    </xf>
    <xf numFmtId="0" fontId="4" fillId="10" borderId="1" xfId="0" applyFont="1" applyFill="1" applyBorder="1" applyAlignment="1">
      <alignment horizontal="right"/>
    </xf>
    <xf numFmtId="0" fontId="8" fillId="0" borderId="45" xfId="0" applyFont="1" applyBorder="1" applyAlignment="1">
      <alignment horizontal="left" vertical="center"/>
    </xf>
    <xf numFmtId="0" fontId="8" fillId="0" borderId="46" xfId="0" applyFont="1" applyBorder="1" applyAlignment="1">
      <alignment horizontal="left" vertical="center"/>
    </xf>
    <xf numFmtId="0" fontId="8" fillId="9" borderId="45" xfId="0" applyFont="1" applyFill="1" applyBorder="1" applyAlignment="1">
      <alignment horizontal="left" wrapText="1"/>
    </xf>
    <xf numFmtId="0" fontId="8" fillId="9" borderId="46" xfId="0" applyFont="1" applyFill="1" applyBorder="1" applyAlignment="1">
      <alignment horizontal="left" wrapText="1"/>
    </xf>
    <xf numFmtId="0" fontId="8" fillId="0" borderId="47" xfId="0" applyFont="1" applyBorder="1" applyAlignment="1">
      <alignment horizontal="center" vertical="center"/>
    </xf>
    <xf numFmtId="0" fontId="8" fillId="0" borderId="48" xfId="0" applyFont="1" applyBorder="1" applyAlignment="1">
      <alignment horizontal="center" vertical="center"/>
    </xf>
    <xf numFmtId="0" fontId="17" fillId="9" borderId="47" xfId="0" applyFont="1" applyFill="1" applyBorder="1" applyAlignment="1">
      <alignment horizontal="left" vertical="center" wrapText="1"/>
    </xf>
    <xf numFmtId="0" fontId="17" fillId="9" borderId="48" xfId="0" applyFont="1" applyFill="1" applyBorder="1" applyAlignment="1">
      <alignment horizontal="left" vertical="center" wrapText="1"/>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17" fillId="9" borderId="5" xfId="0" applyFont="1" applyFill="1" applyBorder="1" applyAlignment="1">
      <alignment horizontal="left" wrapText="1"/>
    </xf>
    <xf numFmtId="0" fontId="17" fillId="9" borderId="7" xfId="0" applyFont="1" applyFill="1" applyBorder="1" applyAlignment="1">
      <alignment horizontal="left" wrapText="1"/>
    </xf>
    <xf numFmtId="0" fontId="8" fillId="0" borderId="1" xfId="0" applyFont="1" applyBorder="1" applyAlignment="1">
      <alignment vertical="center"/>
    </xf>
    <xf numFmtId="0" fontId="13" fillId="0" borderId="5" xfId="0" applyFont="1" applyBorder="1" applyAlignment="1">
      <alignment wrapText="1"/>
    </xf>
    <xf numFmtId="0" fontId="13" fillId="0" borderId="7" xfId="0" applyFont="1" applyBorder="1" applyAlignment="1">
      <alignment wrapText="1"/>
    </xf>
    <xf numFmtId="0" fontId="8" fillId="0" borderId="5" xfId="0" applyFont="1" applyBorder="1" applyAlignment="1">
      <alignment horizontal="left" wrapText="1"/>
    </xf>
    <xf numFmtId="0" fontId="8" fillId="0" borderId="7" xfId="0" applyFont="1" applyBorder="1" applyAlignment="1">
      <alignment horizontal="left" wrapText="1"/>
    </xf>
    <xf numFmtId="0" fontId="8" fillId="0" borderId="1" xfId="0" applyFont="1" applyBorder="1" applyAlignment="1">
      <alignment horizontal="left" wrapText="1"/>
    </xf>
    <xf numFmtId="0" fontId="8" fillId="0" borderId="5" xfId="0" applyFont="1" applyBorder="1" applyAlignment="1">
      <alignment horizontal="left"/>
    </xf>
    <xf numFmtId="0" fontId="8" fillId="0" borderId="7" xfId="0" applyFont="1" applyBorder="1" applyAlignment="1">
      <alignment horizontal="left"/>
    </xf>
    <xf numFmtId="0" fontId="8" fillId="0" borderId="43" xfId="0" applyFont="1" applyBorder="1" applyAlignment="1">
      <alignment horizontal="left" vertical="center"/>
    </xf>
    <xf numFmtId="0" fontId="8" fillId="0" borderId="33" xfId="0" applyFont="1" applyBorder="1" applyAlignment="1">
      <alignment horizontal="left" vertical="center"/>
    </xf>
    <xf numFmtId="0" fontId="8" fillId="0" borderId="44" xfId="0" applyFont="1" applyBorder="1" applyAlignment="1">
      <alignment horizontal="left" vertical="center"/>
    </xf>
    <xf numFmtId="0" fontId="8" fillId="0" borderId="36" xfId="0" applyFont="1" applyBorder="1" applyAlignment="1">
      <alignment horizontal="left" vertical="center"/>
    </xf>
    <xf numFmtId="0" fontId="8" fillId="0" borderId="42" xfId="0" applyFont="1" applyBorder="1" applyAlignment="1">
      <alignment horizontal="left" vertical="center"/>
    </xf>
    <xf numFmtId="0" fontId="8" fillId="0" borderId="37" xfId="0" applyFont="1" applyBorder="1" applyAlignment="1">
      <alignment horizontal="left" vertical="center"/>
    </xf>
    <xf numFmtId="0" fontId="3" fillId="9" borderId="5" xfId="0" applyFont="1" applyFill="1" applyBorder="1" applyAlignment="1">
      <alignment horizontal="left" vertical="center"/>
    </xf>
    <xf numFmtId="0" fontId="3" fillId="9" borderId="7" xfId="0" applyFont="1" applyFill="1" applyBorder="1" applyAlignment="1">
      <alignment horizontal="left" vertical="center"/>
    </xf>
    <xf numFmtId="0" fontId="8" fillId="0" borderId="5" xfId="0" applyFont="1" applyBorder="1" applyAlignment="1">
      <alignment horizontal="left" vertical="center" wrapText="1"/>
    </xf>
    <xf numFmtId="0" fontId="8" fillId="0" borderId="7" xfId="0" applyFont="1" applyBorder="1" applyAlignment="1">
      <alignment horizontal="left" vertical="center" wrapText="1"/>
    </xf>
    <xf numFmtId="0" fontId="13" fillId="0" borderId="5" xfId="0" applyFont="1" applyBorder="1" applyAlignment="1">
      <alignment horizontal="left" vertical="center"/>
    </xf>
    <xf numFmtId="0" fontId="13" fillId="0" borderId="7" xfId="0" applyFont="1" applyBorder="1" applyAlignment="1">
      <alignment horizontal="left" vertical="center"/>
    </xf>
    <xf numFmtId="0" fontId="3" fillId="0" borderId="22" xfId="0" applyFont="1" applyBorder="1" applyAlignment="1">
      <alignment horizontal="center" vertical="center"/>
    </xf>
    <xf numFmtId="0" fontId="3" fillId="0" borderId="19" xfId="0" applyFont="1" applyBorder="1" applyAlignment="1">
      <alignment horizontal="center" vertical="center"/>
    </xf>
    <xf numFmtId="0" fontId="8" fillId="0" borderId="43" xfId="0" applyFont="1" applyBorder="1" applyAlignment="1">
      <alignment horizontal="left" vertical="center" wrapText="1"/>
    </xf>
    <xf numFmtId="0" fontId="8" fillId="0" borderId="33" xfId="0" applyFont="1" applyBorder="1" applyAlignment="1">
      <alignment horizontal="left" vertical="center" wrapText="1"/>
    </xf>
    <xf numFmtId="0" fontId="8" fillId="0" borderId="44" xfId="0" applyFont="1" applyBorder="1" applyAlignment="1">
      <alignment horizontal="left" vertical="center" wrapText="1"/>
    </xf>
    <xf numFmtId="0" fontId="8" fillId="0" borderId="36" xfId="0" applyFont="1" applyBorder="1" applyAlignment="1">
      <alignment horizontal="left" vertical="center" wrapText="1"/>
    </xf>
    <xf numFmtId="0" fontId="16" fillId="0" borderId="5" xfId="0" applyFont="1" applyBorder="1" applyAlignment="1">
      <alignment horizontal="left" wrapText="1"/>
    </xf>
    <xf numFmtId="0" fontId="16" fillId="0" borderId="7" xfId="0" applyFont="1" applyBorder="1" applyAlignment="1">
      <alignment horizontal="left" wrapText="1"/>
    </xf>
    <xf numFmtId="0" fontId="13" fillId="0" borderId="1" xfId="0" applyFont="1" applyBorder="1" applyAlignment="1">
      <alignment vertical="center"/>
    </xf>
    <xf numFmtId="0" fontId="13" fillId="0" borderId="5" xfId="0" applyFont="1" applyBorder="1" applyAlignment="1">
      <alignment horizontal="left" wrapText="1"/>
    </xf>
    <xf numFmtId="0" fontId="13" fillId="0" borderId="7" xfId="0" applyFont="1" applyBorder="1" applyAlignment="1">
      <alignment horizontal="left" wrapText="1"/>
    </xf>
    <xf numFmtId="0" fontId="3" fillId="0" borderId="35" xfId="0" applyFont="1" applyBorder="1" applyAlignment="1">
      <alignment horizontal="center" vertical="center"/>
    </xf>
    <xf numFmtId="0" fontId="13" fillId="0" borderId="43" xfId="0" applyFont="1" applyBorder="1" applyAlignment="1">
      <alignment horizontal="left" vertical="center"/>
    </xf>
    <xf numFmtId="0" fontId="13" fillId="0" borderId="33" xfId="0" applyFont="1" applyBorder="1" applyAlignment="1">
      <alignment horizontal="left" vertical="center"/>
    </xf>
    <xf numFmtId="0" fontId="13" fillId="0" borderId="44" xfId="0" applyFont="1" applyBorder="1" applyAlignment="1">
      <alignment horizontal="left" vertical="center"/>
    </xf>
    <xf numFmtId="0" fontId="13" fillId="0" borderId="36" xfId="0" applyFont="1" applyBorder="1" applyAlignment="1">
      <alignment horizontal="left" vertical="center"/>
    </xf>
    <xf numFmtId="0" fontId="13" fillId="0" borderId="42" xfId="0" applyFont="1" applyBorder="1" applyAlignment="1">
      <alignment horizontal="left" vertical="center"/>
    </xf>
    <xf numFmtId="0" fontId="13" fillId="0" borderId="37" xfId="0" applyFont="1" applyBorder="1" applyAlignment="1">
      <alignment horizontal="left" vertical="center"/>
    </xf>
    <xf numFmtId="0" fontId="13" fillId="0" borderId="5" xfId="0" applyFont="1" applyBorder="1" applyAlignment="1">
      <alignment horizontal="left"/>
    </xf>
    <xf numFmtId="0" fontId="13" fillId="0" borderId="7" xfId="0" applyFont="1" applyBorder="1" applyAlignment="1">
      <alignment horizontal="left"/>
    </xf>
    <xf numFmtId="0" fontId="13" fillId="0" borderId="5" xfId="0" applyFont="1" applyBorder="1" applyAlignment="1">
      <alignment vertical="center"/>
    </xf>
    <xf numFmtId="0" fontId="13" fillId="0" borderId="7" xfId="0" applyFont="1" applyBorder="1" applyAlignment="1">
      <alignment vertical="center"/>
    </xf>
    <xf numFmtId="0" fontId="13" fillId="0" borderId="5" xfId="0" applyFont="1" applyBorder="1"/>
    <xf numFmtId="0" fontId="13" fillId="0" borderId="7" xfId="0" applyFont="1" applyBorder="1"/>
    <xf numFmtId="0" fontId="8" fillId="0" borderId="6" xfId="0" applyFont="1" applyBorder="1" applyAlignment="1">
      <alignment horizontal="left"/>
    </xf>
    <xf numFmtId="0" fontId="13" fillId="0" borderId="42" xfId="0" applyFont="1" applyBorder="1" applyAlignment="1">
      <alignment vertical="center"/>
    </xf>
    <xf numFmtId="0" fontId="13" fillId="0" borderId="37" xfId="0" applyFont="1" applyBorder="1" applyAlignment="1">
      <alignment vertical="center"/>
    </xf>
    <xf numFmtId="0" fontId="13" fillId="0" borderId="3" xfId="0" applyFont="1" applyBorder="1"/>
    <xf numFmtId="0" fontId="4" fillId="10" borderId="24" xfId="0" applyFont="1" applyFill="1" applyBorder="1" applyAlignment="1">
      <alignment horizontal="center"/>
    </xf>
    <xf numFmtId="0" fontId="4" fillId="10" borderId="17" xfId="0" applyFont="1" applyFill="1" applyBorder="1" applyAlignment="1">
      <alignment horizontal="center"/>
    </xf>
    <xf numFmtId="0" fontId="4" fillId="10" borderId="25" xfId="0" applyFont="1" applyFill="1" applyBorder="1" applyAlignment="1">
      <alignment horizontal="center"/>
    </xf>
    <xf numFmtId="0" fontId="4" fillId="2" borderId="8"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38"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8" fillId="9" borderId="2" xfId="0" applyFont="1" applyFill="1" applyBorder="1" applyAlignment="1">
      <alignment horizontal="center" vertical="center" wrapText="1"/>
    </xf>
    <xf numFmtId="0" fontId="8" fillId="9" borderId="4" xfId="0" applyFont="1" applyFill="1" applyBorder="1" applyAlignment="1">
      <alignment horizontal="center" vertical="center" wrapText="1"/>
    </xf>
    <xf numFmtId="0" fontId="8" fillId="9" borderId="3" xfId="0"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8" fillId="0" borderId="3" xfId="0" applyFont="1" applyBorder="1" applyAlignment="1">
      <alignment horizontal="left" vertical="center" wrapText="1"/>
    </xf>
    <xf numFmtId="0" fontId="3" fillId="0" borderId="1" xfId="0" applyFont="1" applyBorder="1" applyAlignment="1">
      <alignment horizontal="center" vertical="center"/>
    </xf>
    <xf numFmtId="0" fontId="8" fillId="9"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2" xfId="0" applyFont="1" applyBorder="1" applyAlignment="1">
      <alignment horizontal="left" vertical="center"/>
    </xf>
    <xf numFmtId="0" fontId="9" fillId="0" borderId="4" xfId="0" applyFont="1" applyBorder="1" applyAlignment="1">
      <alignment horizontal="left" vertical="center"/>
    </xf>
    <xf numFmtId="0" fontId="9" fillId="0" borderId="3" xfId="0" applyFont="1" applyBorder="1" applyAlignment="1">
      <alignment horizontal="left" vertical="center"/>
    </xf>
    <xf numFmtId="0" fontId="8" fillId="0" borderId="1" xfId="0" applyFont="1" applyBorder="1" applyAlignment="1">
      <alignment horizontal="left" vertical="center" wrapText="1"/>
    </xf>
    <xf numFmtId="0" fontId="9" fillId="0" borderId="1" xfId="0" applyFont="1" applyBorder="1" applyAlignment="1">
      <alignment horizontal="left" vertical="center"/>
    </xf>
    <xf numFmtId="0" fontId="12" fillId="11" borderId="16" xfId="0" applyFont="1" applyFill="1" applyBorder="1" applyAlignment="1">
      <alignment horizontal="left" vertical="center"/>
    </xf>
    <xf numFmtId="0" fontId="12" fillId="11" borderId="17" xfId="0" applyFont="1" applyFill="1" applyBorder="1" applyAlignment="1">
      <alignment horizontal="left" vertical="center"/>
    </xf>
    <xf numFmtId="0" fontId="12" fillId="11" borderId="18" xfId="0" applyFont="1" applyFill="1" applyBorder="1" applyAlignment="1">
      <alignment horizontal="left" vertical="center"/>
    </xf>
    <xf numFmtId="0" fontId="9" fillId="0" borderId="3" xfId="0" applyFont="1" applyBorder="1" applyAlignment="1">
      <alignment horizontal="center" vertical="center"/>
    </xf>
    <xf numFmtId="0" fontId="9" fillId="0" borderId="1" xfId="0" applyFont="1" applyBorder="1" applyAlignment="1">
      <alignment horizontal="center" vertical="center"/>
    </xf>
    <xf numFmtId="0" fontId="8" fillId="0" borderId="2" xfId="0" applyFont="1" applyBorder="1" applyAlignment="1">
      <alignment horizontal="left" wrapText="1"/>
    </xf>
    <xf numFmtId="0" fontId="8" fillId="0" borderId="4" xfId="0" applyFont="1" applyBorder="1" applyAlignment="1">
      <alignment horizontal="left" wrapText="1"/>
    </xf>
    <xf numFmtId="0" fontId="8" fillId="0" borderId="3" xfId="0" applyFont="1" applyBorder="1" applyAlignment="1">
      <alignment horizontal="left" wrapText="1"/>
    </xf>
    <xf numFmtId="0" fontId="3" fillId="0" borderId="32" xfId="0" applyFont="1" applyBorder="1" applyAlignment="1">
      <alignment horizontal="center" vertical="center"/>
    </xf>
    <xf numFmtId="0" fontId="8" fillId="9" borderId="1" xfId="0" applyFont="1" applyFill="1" applyBorder="1" applyAlignment="1">
      <alignment horizontal="left" vertical="center" wrapText="1"/>
    </xf>
    <xf numFmtId="0" fontId="8" fillId="9" borderId="2" xfId="0" applyFont="1" applyFill="1" applyBorder="1" applyAlignment="1">
      <alignment horizontal="left" vertical="center" wrapText="1"/>
    </xf>
    <xf numFmtId="0" fontId="8" fillId="9" borderId="4" xfId="0" applyFont="1" applyFill="1" applyBorder="1" applyAlignment="1">
      <alignment horizontal="left" vertical="center" wrapText="1"/>
    </xf>
    <xf numFmtId="0" fontId="8" fillId="9" borderId="3" xfId="0" applyFont="1" applyFill="1" applyBorder="1" applyAlignment="1">
      <alignment horizontal="left" vertical="center" wrapText="1"/>
    </xf>
    <xf numFmtId="0" fontId="3" fillId="0" borderId="33" xfId="0" applyFont="1" applyBorder="1" applyAlignment="1">
      <alignment horizontal="center" vertical="center"/>
    </xf>
    <xf numFmtId="0" fontId="3" fillId="0" borderId="36" xfId="0" applyFont="1" applyBorder="1" applyAlignment="1">
      <alignment horizontal="center" vertical="center"/>
    </xf>
    <xf numFmtId="0" fontId="3" fillId="9" borderId="1" xfId="0" applyFont="1" applyFill="1" applyBorder="1" applyAlignment="1">
      <alignment horizontal="center" vertical="center" wrapText="1"/>
    </xf>
    <xf numFmtId="3"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xf>
    <xf numFmtId="0" fontId="11" fillId="11" borderId="16" xfId="0" applyFont="1" applyFill="1" applyBorder="1" applyAlignment="1">
      <alignment horizontal="left" vertical="center" wrapText="1"/>
    </xf>
    <xf numFmtId="0" fontId="11" fillId="11" borderId="17" xfId="0" applyFont="1" applyFill="1" applyBorder="1" applyAlignment="1">
      <alignment horizontal="left" vertical="center" wrapText="1"/>
    </xf>
    <xf numFmtId="0" fontId="11" fillId="11" borderId="18" xfId="0" applyFont="1" applyFill="1" applyBorder="1" applyAlignment="1">
      <alignment horizontal="left" vertical="center" wrapText="1"/>
    </xf>
    <xf numFmtId="0" fontId="8" fillId="9" borderId="34" xfId="0" applyFont="1" applyFill="1" applyBorder="1" applyAlignment="1">
      <alignment horizontal="center" vertical="center" wrapText="1"/>
    </xf>
    <xf numFmtId="0" fontId="8" fillId="9" borderId="34" xfId="0" applyFont="1" applyFill="1" applyBorder="1" applyAlignment="1">
      <alignment horizontal="left" vertical="center" wrapText="1"/>
    </xf>
    <xf numFmtId="0" fontId="4" fillId="10" borderId="2" xfId="0" applyFont="1" applyFill="1" applyBorder="1" applyAlignment="1">
      <alignment horizontal="right"/>
    </xf>
    <xf numFmtId="0" fontId="11" fillId="7" borderId="16" xfId="0" applyFont="1" applyFill="1" applyBorder="1" applyAlignment="1">
      <alignment horizontal="left" vertical="center" wrapText="1"/>
    </xf>
    <xf numFmtId="0" fontId="11" fillId="7" borderId="17" xfId="0" applyFont="1" applyFill="1" applyBorder="1" applyAlignment="1">
      <alignment horizontal="left" vertical="center" wrapText="1"/>
    </xf>
    <xf numFmtId="0" fontId="11" fillId="7" borderId="18"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28" xfId="0" applyFont="1" applyBorder="1" applyAlignment="1">
      <alignment horizontal="center" vertical="center"/>
    </xf>
    <xf numFmtId="0" fontId="3" fillId="0" borderId="30" xfId="0" applyFont="1" applyBorder="1" applyAlignment="1">
      <alignment horizontal="center" vertical="center"/>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8" fillId="0" borderId="2" xfId="0" applyFont="1" applyBorder="1" applyAlignment="1">
      <alignment vertical="center" wrapText="1"/>
    </xf>
    <xf numFmtId="0" fontId="8" fillId="0" borderId="4" xfId="0" applyFont="1" applyBorder="1" applyAlignment="1">
      <alignment vertical="center" wrapText="1"/>
    </xf>
    <xf numFmtId="0" fontId="4" fillId="10" borderId="14" xfId="0" applyFont="1" applyFill="1" applyBorder="1" applyAlignment="1">
      <alignment horizontal="right"/>
    </xf>
    <xf numFmtId="0" fontId="4" fillId="10" borderId="15" xfId="0" applyFont="1" applyFill="1" applyBorder="1" applyAlignment="1">
      <alignment horizontal="right"/>
    </xf>
    <xf numFmtId="0" fontId="4" fillId="10" borderId="24" xfId="0" applyFont="1" applyFill="1" applyBorder="1" applyAlignment="1">
      <alignment horizontal="right"/>
    </xf>
    <xf numFmtId="0" fontId="4" fillId="10" borderId="17" xfId="0" applyFont="1" applyFill="1" applyBorder="1" applyAlignment="1">
      <alignment horizontal="right"/>
    </xf>
    <xf numFmtId="0" fontId="4" fillId="10" borderId="25" xfId="0" applyFont="1" applyFill="1" applyBorder="1" applyAlignment="1">
      <alignment horizontal="right"/>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11" fillId="8" borderId="16" xfId="0" applyFont="1" applyFill="1" applyBorder="1" applyAlignment="1">
      <alignment horizontal="left" vertical="center" wrapText="1"/>
    </xf>
    <xf numFmtId="0" fontId="11" fillId="8" borderId="17" xfId="0" applyFont="1" applyFill="1" applyBorder="1" applyAlignment="1">
      <alignment horizontal="left" vertical="center" wrapText="1"/>
    </xf>
    <xf numFmtId="0" fontId="11" fillId="8" borderId="18" xfId="0" applyFont="1" applyFill="1" applyBorder="1" applyAlignment="1">
      <alignment horizontal="left" vertical="center" wrapText="1"/>
    </xf>
    <xf numFmtId="0" fontId="8" fillId="0" borderId="4" xfId="0" applyFont="1" applyBorder="1" applyAlignment="1">
      <alignment horizontal="center" vertical="center" wrapText="1"/>
    </xf>
    <xf numFmtId="0" fontId="2" fillId="0" borderId="0" xfId="0" applyFont="1" applyAlignment="1">
      <alignment horizontal="center"/>
    </xf>
    <xf numFmtId="0" fontId="2" fillId="0" borderId="0" xfId="0" applyFont="1" applyAlignment="1">
      <alignment horizontal="left" vertical="center"/>
    </xf>
    <xf numFmtId="0" fontId="4" fillId="3" borderId="8"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9" xfId="0" applyFont="1" applyFill="1" applyBorder="1" applyAlignment="1">
      <alignment horizontal="left" vertical="center"/>
    </xf>
    <xf numFmtId="0" fontId="4" fillId="3" borderId="12" xfId="0" applyFont="1" applyFill="1" applyBorder="1" applyAlignment="1">
      <alignment horizontal="left" vertical="center"/>
    </xf>
    <xf numFmtId="0" fontId="11" fillId="3" borderId="9" xfId="0" applyFont="1" applyFill="1" applyBorder="1" applyAlignment="1">
      <alignment horizontal="center" vertical="center"/>
    </xf>
    <xf numFmtId="0" fontId="11" fillId="3" borderId="12" xfId="0" applyFont="1" applyFill="1" applyBorder="1" applyAlignment="1">
      <alignment horizontal="center" vertical="center"/>
    </xf>
    <xf numFmtId="0" fontId="27" fillId="16" borderId="1" xfId="0" applyFont="1" applyFill="1" applyBorder="1" applyAlignment="1">
      <alignment horizontal="right" wrapText="1"/>
    </xf>
    <xf numFmtId="0" fontId="27" fillId="21" borderId="1" xfId="0" applyFont="1" applyFill="1" applyBorder="1" applyAlignment="1">
      <alignment horizontal="right" wrapText="1"/>
    </xf>
    <xf numFmtId="0" fontId="15" fillId="0" borderId="1" xfId="0" applyFont="1" applyBorder="1" applyAlignment="1">
      <alignment horizontal="left"/>
    </xf>
    <xf numFmtId="0" fontId="4" fillId="16" borderId="1" xfId="0" applyFont="1" applyFill="1" applyBorder="1" applyAlignment="1">
      <alignment horizontal="right" vertical="center"/>
    </xf>
    <xf numFmtId="0" fontId="27" fillId="0" borderId="5" xfId="0" applyFont="1" applyBorder="1" applyAlignment="1">
      <alignment horizontal="center" vertical="center" wrapText="1"/>
    </xf>
    <xf numFmtId="0" fontId="27" fillId="0" borderId="7" xfId="0" applyFont="1" applyBorder="1" applyAlignment="1">
      <alignment horizontal="center" vertical="center" wrapText="1"/>
    </xf>
    <xf numFmtId="0" fontId="27" fillId="0" borderId="5" xfId="0" applyFont="1" applyBorder="1" applyAlignment="1">
      <alignment horizontal="left" vertical="center" wrapText="1"/>
    </xf>
    <xf numFmtId="0" fontId="27" fillId="0" borderId="7" xfId="0" applyFont="1" applyBorder="1" applyAlignment="1">
      <alignment horizontal="left" vertical="center" wrapText="1"/>
    </xf>
    <xf numFmtId="0" fontId="27" fillId="0" borderId="2" xfId="0" applyFont="1" applyBorder="1" applyAlignment="1">
      <alignment horizontal="center" vertical="center" wrapText="1"/>
    </xf>
    <xf numFmtId="0" fontId="27" fillId="0" borderId="4" xfId="0" applyFont="1" applyBorder="1" applyAlignment="1">
      <alignment horizontal="center" vertical="center" wrapText="1"/>
    </xf>
    <xf numFmtId="0" fontId="27" fillId="0" borderId="3" xfId="0" applyFont="1" applyBorder="1" applyAlignment="1">
      <alignment horizontal="center" vertical="center" wrapText="1"/>
    </xf>
    <xf numFmtId="0" fontId="15" fillId="0" borderId="1" xfId="0" applyFont="1" applyBorder="1" applyAlignment="1">
      <alignment horizontal="left" vertical="center"/>
    </xf>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top" wrapText="1"/>
    </xf>
    <xf numFmtId="0" fontId="3" fillId="0" borderId="7" xfId="0" applyFont="1" applyBorder="1" applyAlignment="1">
      <alignment horizontal="left" vertical="top" wrapText="1"/>
    </xf>
    <xf numFmtId="0" fontId="4" fillId="16" borderId="5" xfId="0" applyFont="1" applyFill="1" applyBorder="1" applyAlignment="1">
      <alignment horizontal="right" vertical="center"/>
    </xf>
    <xf numFmtId="0" fontId="4" fillId="16" borderId="6" xfId="0" applyFont="1" applyFill="1" applyBorder="1" applyAlignment="1">
      <alignment horizontal="right" vertical="center"/>
    </xf>
    <xf numFmtId="0" fontId="4" fillId="16" borderId="7" xfId="0" applyFont="1" applyFill="1" applyBorder="1" applyAlignment="1">
      <alignment horizontal="right" vertical="center"/>
    </xf>
    <xf numFmtId="0" fontId="15" fillId="0" borderId="43" xfId="0" applyFont="1" applyBorder="1" applyAlignment="1">
      <alignment horizontal="left" vertical="center" wrapText="1"/>
    </xf>
    <xf numFmtId="0" fontId="15" fillId="0" borderId="33" xfId="0" applyFont="1" applyBorder="1" applyAlignment="1">
      <alignment horizontal="left" vertical="center" wrapText="1"/>
    </xf>
    <xf numFmtId="0" fontId="15" fillId="0" borderId="44" xfId="0" applyFont="1" applyBorder="1" applyAlignment="1">
      <alignment horizontal="left" vertical="center" wrapText="1"/>
    </xf>
    <xf numFmtId="0" fontId="15" fillId="0" borderId="36" xfId="0" applyFont="1" applyBorder="1" applyAlignment="1">
      <alignment horizontal="left" vertical="center" wrapText="1"/>
    </xf>
    <xf numFmtId="0" fontId="15" fillId="0" borderId="42" xfId="0" applyFont="1" applyBorder="1" applyAlignment="1">
      <alignment horizontal="left" vertical="center" wrapText="1"/>
    </xf>
    <xf numFmtId="0" fontId="15" fillId="0" borderId="37" xfId="0" applyFont="1" applyBorder="1" applyAlignment="1">
      <alignment horizontal="left" vertical="center" wrapText="1"/>
    </xf>
    <xf numFmtId="0" fontId="15" fillId="0" borderId="5" xfId="0" applyFont="1" applyBorder="1" applyAlignment="1">
      <alignment horizontal="left" vertical="top" wrapText="1"/>
    </xf>
    <xf numFmtId="0" fontId="15" fillId="0" borderId="7" xfId="0" applyFont="1" applyBorder="1" applyAlignment="1">
      <alignment horizontal="left" vertical="top" wrapText="1"/>
    </xf>
    <xf numFmtId="0" fontId="4" fillId="16" borderId="5" xfId="0" applyFont="1" applyFill="1" applyBorder="1" applyAlignment="1">
      <alignment horizontal="right" vertical="top" wrapText="1"/>
    </xf>
    <xf numFmtId="0" fontId="4" fillId="16" borderId="6" xfId="0" applyFont="1" applyFill="1" applyBorder="1" applyAlignment="1">
      <alignment horizontal="right" vertical="top" wrapText="1"/>
    </xf>
    <xf numFmtId="0" fontId="4" fillId="16" borderId="7" xfId="0" applyFont="1" applyFill="1" applyBorder="1" applyAlignment="1">
      <alignment horizontal="right" vertical="top" wrapText="1"/>
    </xf>
    <xf numFmtId="0" fontId="15" fillId="0" borderId="1" xfId="0" applyFont="1" applyBorder="1" applyAlignment="1">
      <alignment horizontal="left" vertical="top" wrapTex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15" fillId="0" borderId="1" xfId="0" applyFont="1" applyBorder="1" applyAlignment="1">
      <alignment vertical="center" wrapText="1"/>
    </xf>
    <xf numFmtId="0" fontId="15" fillId="0" borderId="5" xfId="0" applyFont="1" applyBorder="1" applyAlignment="1">
      <alignment vertical="center" wrapText="1"/>
    </xf>
    <xf numFmtId="0" fontId="15" fillId="0" borderId="7" xfId="0" applyFont="1" applyBorder="1" applyAlignment="1">
      <alignment vertical="center" wrapText="1"/>
    </xf>
    <xf numFmtId="0" fontId="27" fillId="0" borderId="50" xfId="0" applyFont="1" applyBorder="1" applyAlignment="1">
      <alignment horizontal="left" wrapText="1"/>
    </xf>
    <xf numFmtId="0" fontId="27" fillId="14" borderId="1" xfId="0" applyFont="1" applyFill="1" applyBorder="1" applyAlignment="1">
      <alignment horizontal="center" vertical="center" wrapText="1"/>
    </xf>
    <xf numFmtId="0" fontId="15" fillId="0" borderId="2" xfId="0" applyFont="1" applyBorder="1" applyAlignment="1">
      <alignment horizontal="center" vertical="top" wrapText="1"/>
    </xf>
    <xf numFmtId="0" fontId="15" fillId="0" borderId="4" xfId="0" applyFont="1" applyBorder="1" applyAlignment="1">
      <alignment horizontal="center" vertical="top" wrapText="1"/>
    </xf>
    <xf numFmtId="0" fontId="15" fillId="0" borderId="3" xfId="0" applyFont="1" applyBorder="1" applyAlignment="1">
      <alignment horizontal="center" vertical="top" wrapText="1"/>
    </xf>
    <xf numFmtId="0" fontId="28" fillId="0" borderId="2"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2" xfId="0" applyFont="1" applyBorder="1" applyAlignment="1">
      <alignment horizontal="left" vertical="center" wrapText="1"/>
    </xf>
    <xf numFmtId="0" fontId="28" fillId="0" borderId="4" xfId="0" applyFont="1" applyBorder="1" applyAlignment="1">
      <alignment horizontal="left" vertical="center" wrapText="1"/>
    </xf>
    <xf numFmtId="0" fontId="28" fillId="0" borderId="3" xfId="0" applyFont="1" applyBorder="1" applyAlignment="1">
      <alignment horizontal="left" vertical="center" wrapText="1"/>
    </xf>
    <xf numFmtId="0" fontId="15" fillId="0" borderId="2" xfId="0" applyFont="1" applyBorder="1" applyAlignment="1">
      <alignment horizontal="left" vertical="center" wrapText="1"/>
    </xf>
    <xf numFmtId="0" fontId="15" fillId="0" borderId="4" xfId="0" applyFont="1" applyBorder="1" applyAlignment="1">
      <alignment horizontal="left" vertical="center" wrapText="1"/>
    </xf>
    <xf numFmtId="0" fontId="15" fillId="0" borderId="3" xfId="0" applyFont="1" applyBorder="1" applyAlignment="1">
      <alignment horizontal="left" vertical="center" wrapText="1"/>
    </xf>
    <xf numFmtId="0" fontId="27" fillId="16" borderId="5" xfId="0" applyFont="1" applyFill="1" applyBorder="1" applyAlignment="1">
      <alignment horizontal="right" vertical="center" wrapText="1"/>
    </xf>
    <xf numFmtId="0" fontId="27" fillId="16" borderId="6" xfId="0" applyFont="1" applyFill="1" applyBorder="1" applyAlignment="1">
      <alignment horizontal="right" vertical="center" wrapText="1"/>
    </xf>
    <xf numFmtId="0" fontId="27" fillId="16" borderId="7" xfId="0" applyFont="1" applyFill="1" applyBorder="1" applyAlignment="1">
      <alignment horizontal="right" vertical="center" wrapText="1"/>
    </xf>
    <xf numFmtId="0" fontId="27" fillId="3" borderId="44" xfId="0" applyFont="1" applyFill="1" applyBorder="1" applyAlignment="1">
      <alignment horizontal="left" wrapText="1"/>
    </xf>
    <xf numFmtId="0" fontId="27" fillId="3" borderId="50" xfId="0" applyFont="1" applyFill="1" applyBorder="1" applyAlignment="1">
      <alignment horizontal="left" wrapText="1"/>
    </xf>
    <xf numFmtId="9" fontId="15" fillId="0" borderId="2" xfId="0" applyNumberFormat="1" applyFont="1" applyBorder="1" applyAlignment="1">
      <alignment horizontal="left" vertical="center" wrapText="1"/>
    </xf>
    <xf numFmtId="0" fontId="27" fillId="3" borderId="43" xfId="0" applyFont="1" applyFill="1" applyBorder="1" applyAlignment="1">
      <alignment horizontal="left" wrapText="1"/>
    </xf>
    <xf numFmtId="0" fontId="27" fillId="3" borderId="6" xfId="0" applyFont="1" applyFill="1" applyBorder="1" applyAlignment="1">
      <alignment horizontal="left" wrapText="1"/>
    </xf>
    <xf numFmtId="0" fontId="28" fillId="20" borderId="2" xfId="0" applyFont="1" applyFill="1" applyBorder="1" applyAlignment="1">
      <alignment horizontal="left" vertical="center" wrapText="1"/>
    </xf>
    <xf numFmtId="0" fontId="28" fillId="20" borderId="4" xfId="0" applyFont="1" applyFill="1" applyBorder="1" applyAlignment="1">
      <alignment horizontal="left" vertical="center" wrapText="1"/>
    </xf>
    <xf numFmtId="0" fontId="28" fillId="20" borderId="3" xfId="0" applyFont="1" applyFill="1" applyBorder="1" applyAlignment="1">
      <alignment horizontal="left" vertical="center" wrapText="1"/>
    </xf>
    <xf numFmtId="0" fontId="28" fillId="0" borderId="2" xfId="0" applyFont="1" applyBorder="1" applyAlignment="1">
      <alignment horizontal="left" vertical="center"/>
    </xf>
    <xf numFmtId="0" fontId="28" fillId="0" borderId="4" xfId="0" applyFont="1" applyBorder="1" applyAlignment="1">
      <alignment horizontal="left" vertical="center"/>
    </xf>
    <xf numFmtId="0" fontId="28" fillId="0" borderId="3" xfId="0" applyFont="1" applyBorder="1" applyAlignment="1">
      <alignment horizontal="left" vertical="center"/>
    </xf>
    <xf numFmtId="0" fontId="27" fillId="3" borderId="5" xfId="0" applyFont="1" applyFill="1" applyBorder="1" applyAlignment="1">
      <alignment horizontal="left" wrapText="1"/>
    </xf>
    <xf numFmtId="0" fontId="28" fillId="0" borderId="2" xfId="0" applyFont="1" applyBorder="1" applyAlignment="1">
      <alignment horizontal="center" vertical="center"/>
    </xf>
    <xf numFmtId="0" fontId="28" fillId="0" borderId="4" xfId="0" applyFont="1" applyBorder="1" applyAlignment="1">
      <alignment horizontal="center" vertical="center"/>
    </xf>
    <xf numFmtId="0" fontId="28" fillId="0" borderId="3" xfId="0" applyFont="1" applyBorder="1" applyAlignment="1">
      <alignment horizontal="center" vertical="center"/>
    </xf>
    <xf numFmtId="0" fontId="2" fillId="0" borderId="0" xfId="0" applyFont="1" applyAlignment="1">
      <alignment horizontal="left" wrapText="1"/>
    </xf>
    <xf numFmtId="0" fontId="4" fillId="8" borderId="1" xfId="0" applyFont="1" applyFill="1" applyBorder="1" applyAlignment="1">
      <alignment horizontal="right"/>
    </xf>
    <xf numFmtId="0" fontId="3" fillId="0" borderId="43" xfId="0" applyFont="1" applyBorder="1" applyAlignment="1">
      <alignment horizontal="left" vertical="center"/>
    </xf>
    <xf numFmtId="0" fontId="3" fillId="0" borderId="33" xfId="0" applyFont="1" applyBorder="1" applyAlignment="1">
      <alignment horizontal="left" vertical="center"/>
    </xf>
    <xf numFmtId="0" fontId="3" fillId="0" borderId="44" xfId="0" applyFont="1" applyBorder="1" applyAlignment="1">
      <alignment horizontal="left" vertical="center"/>
    </xf>
    <xf numFmtId="0" fontId="3" fillId="0" borderId="36" xfId="0" applyFont="1" applyBorder="1" applyAlignment="1">
      <alignment horizontal="left" vertical="center"/>
    </xf>
    <xf numFmtId="0" fontId="3" fillId="0" borderId="42" xfId="0" applyFont="1" applyBorder="1" applyAlignment="1">
      <alignment horizontal="left" vertical="center"/>
    </xf>
    <xf numFmtId="0" fontId="3" fillId="0" borderId="37" xfId="0" applyFont="1" applyBorder="1" applyAlignment="1">
      <alignment horizontal="left" vertical="center"/>
    </xf>
    <xf numFmtId="0" fontId="3" fillId="0" borderId="1" xfId="0" applyFont="1" applyBorder="1" applyAlignment="1">
      <alignment horizontal="left"/>
    </xf>
    <xf numFmtId="9" fontId="3" fillId="0" borderId="2" xfId="0" applyNumberFormat="1" applyFont="1" applyBorder="1" applyAlignment="1">
      <alignment horizontal="center" vertical="center"/>
    </xf>
    <xf numFmtId="9" fontId="3" fillId="0" borderId="4" xfId="0" applyNumberFormat="1" applyFont="1" applyBorder="1" applyAlignment="1">
      <alignment horizontal="center" vertical="center"/>
    </xf>
    <xf numFmtId="0" fontId="3" fillId="0" borderId="5" xfId="0" applyFont="1" applyBorder="1" applyAlignment="1">
      <alignment horizontal="left"/>
    </xf>
    <xf numFmtId="0" fontId="3" fillId="0" borderId="7" xfId="0" applyFont="1" applyBorder="1" applyAlignment="1">
      <alignment horizontal="left"/>
    </xf>
    <xf numFmtId="0" fontId="4" fillId="8" borderId="1" xfId="0" applyFont="1" applyFill="1" applyBorder="1" applyAlignment="1">
      <alignment horizontal="right" vertical="center"/>
    </xf>
    <xf numFmtId="0" fontId="4" fillId="8" borderId="5" xfId="0" applyFont="1" applyFill="1" applyBorder="1" applyAlignment="1">
      <alignment horizontal="right" vertical="center"/>
    </xf>
    <xf numFmtId="0" fontId="4" fillId="8" borderId="6" xfId="0" applyFont="1" applyFill="1" applyBorder="1" applyAlignment="1">
      <alignment horizontal="right" vertical="center"/>
    </xf>
    <xf numFmtId="0" fontId="4" fillId="8" borderId="7" xfId="0" applyFont="1" applyFill="1" applyBorder="1" applyAlignment="1">
      <alignment horizontal="right"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3"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7" xfId="0" applyFont="1" applyBorder="1" applyAlignment="1">
      <alignment horizontal="left" vertical="center" wrapText="1"/>
    </xf>
    <xf numFmtId="0" fontId="3" fillId="0" borderId="5" xfId="0" applyFont="1" applyBorder="1" applyAlignment="1">
      <alignment horizontal="center" vertical="top" wrapText="1"/>
    </xf>
    <xf numFmtId="0" fontId="3" fillId="0" borderId="7" xfId="0" applyFont="1" applyBorder="1" applyAlignment="1">
      <alignment horizontal="center" vertical="top" wrapText="1"/>
    </xf>
    <xf numFmtId="0" fontId="4" fillId="2" borderId="1" xfId="0" applyFont="1" applyFill="1" applyBorder="1" applyAlignment="1">
      <alignment horizontal="center" vertical="center"/>
    </xf>
    <xf numFmtId="0" fontId="4" fillId="8" borderId="5" xfId="0" applyFont="1" applyFill="1" applyBorder="1" applyAlignment="1">
      <alignment horizontal="right"/>
    </xf>
    <xf numFmtId="0" fontId="4" fillId="8" borderId="6" xfId="0" applyFont="1" applyFill="1" applyBorder="1" applyAlignment="1">
      <alignment horizontal="right"/>
    </xf>
    <xf numFmtId="0" fontId="4" fillId="8" borderId="7" xfId="0" applyFont="1" applyFill="1" applyBorder="1" applyAlignment="1">
      <alignment horizontal="right"/>
    </xf>
    <xf numFmtId="0" fontId="3" fillId="0" borderId="37" xfId="0" applyFont="1" applyBorder="1" applyAlignment="1">
      <alignment horizontal="center" vertical="center"/>
    </xf>
    <xf numFmtId="0" fontId="4" fillId="3" borderId="1" xfId="0" applyFont="1" applyFill="1" applyBorder="1" applyAlignment="1">
      <alignment horizontal="left"/>
    </xf>
    <xf numFmtId="0" fontId="3" fillId="5" borderId="1" xfId="0" applyFont="1" applyFill="1" applyBorder="1" applyAlignment="1">
      <alignment horizontal="center"/>
    </xf>
    <xf numFmtId="0" fontId="3" fillId="5" borderId="2" xfId="0" applyFont="1" applyFill="1" applyBorder="1" applyAlignment="1">
      <alignment horizontal="center"/>
    </xf>
    <xf numFmtId="0" fontId="3" fillId="5" borderId="4" xfId="0" applyFont="1" applyFill="1" applyBorder="1" applyAlignment="1">
      <alignment horizontal="center"/>
    </xf>
    <xf numFmtId="0" fontId="3" fillId="5" borderId="3" xfId="0" applyFont="1" applyFill="1" applyBorder="1" applyAlignment="1">
      <alignment horizontal="center"/>
    </xf>
    <xf numFmtId="0" fontId="3" fillId="9" borderId="2" xfId="0" applyFont="1" applyFill="1" applyBorder="1" applyAlignment="1">
      <alignment horizontal="center"/>
    </xf>
    <xf numFmtId="0" fontId="3" fillId="9" borderId="4" xfId="0" applyFont="1" applyFill="1" applyBorder="1" applyAlignment="1">
      <alignment horizontal="center"/>
    </xf>
    <xf numFmtId="0" fontId="3" fillId="9" borderId="3" xfId="0" applyFont="1" applyFill="1" applyBorder="1" applyAlignment="1">
      <alignment horizontal="center"/>
    </xf>
    <xf numFmtId="165" fontId="3" fillId="9" borderId="2" xfId="1" applyNumberFormat="1" applyFont="1" applyFill="1" applyBorder="1" applyAlignment="1">
      <alignment horizontal="center" vertical="center"/>
    </xf>
    <xf numFmtId="165" fontId="3" fillId="9" borderId="3" xfId="1" applyNumberFormat="1" applyFont="1" applyFill="1" applyBorder="1" applyAlignment="1">
      <alignment horizontal="center" vertical="center"/>
    </xf>
    <xf numFmtId="0" fontId="3" fillId="9" borderId="2" xfId="0" applyFont="1" applyFill="1" applyBorder="1" applyAlignment="1">
      <alignment horizontal="left" vertical="center" wrapText="1"/>
    </xf>
    <xf numFmtId="0" fontId="3" fillId="9" borderId="4" xfId="0" applyFont="1" applyFill="1" applyBorder="1" applyAlignment="1">
      <alignment horizontal="left" vertical="center" wrapText="1"/>
    </xf>
    <xf numFmtId="0" fontId="3" fillId="9" borderId="3" xfId="0" applyFont="1" applyFill="1" applyBorder="1" applyAlignment="1">
      <alignment horizontal="left" vertical="center" wrapText="1"/>
    </xf>
    <xf numFmtId="0" fontId="3" fillId="9" borderId="2" xfId="0" applyFont="1" applyFill="1" applyBorder="1" applyAlignment="1">
      <alignment horizontal="left" wrapText="1"/>
    </xf>
    <xf numFmtId="0" fontId="3" fillId="9" borderId="4" xfId="0" applyFont="1" applyFill="1" applyBorder="1" applyAlignment="1">
      <alignment horizontal="left"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3" xfId="0" applyFont="1" applyBorder="1" applyAlignment="1">
      <alignment horizontal="left" vertical="center"/>
    </xf>
    <xf numFmtId="0" fontId="23" fillId="0" borderId="1" xfId="0" applyFont="1" applyBorder="1" applyAlignment="1">
      <alignment horizontal="left"/>
    </xf>
    <xf numFmtId="0" fontId="3" fillId="0" borderId="1" xfId="0" applyFont="1" applyBorder="1"/>
    <xf numFmtId="0" fontId="4" fillId="16" borderId="5" xfId="0" applyFont="1" applyFill="1" applyBorder="1" applyAlignment="1">
      <alignment horizontal="center"/>
    </xf>
    <xf numFmtId="0" fontId="4" fillId="16" borderId="6" xfId="0" applyFont="1" applyFill="1" applyBorder="1" applyAlignment="1">
      <alignment horizontal="center"/>
    </xf>
    <xf numFmtId="0" fontId="4" fillId="16" borderId="7" xfId="0" applyFont="1" applyFill="1" applyBorder="1" applyAlignment="1">
      <alignment horizontal="center"/>
    </xf>
    <xf numFmtId="0" fontId="15" fillId="0" borderId="5" xfId="0" applyFont="1" applyBorder="1" applyAlignment="1">
      <alignment horizontal="left"/>
    </xf>
    <xf numFmtId="0" fontId="15" fillId="0" borderId="7" xfId="0" applyFont="1" applyBorder="1" applyAlignment="1">
      <alignment horizontal="left"/>
    </xf>
    <xf numFmtId="0" fontId="15" fillId="0" borderId="43" xfId="0" applyFont="1" applyBorder="1" applyAlignment="1">
      <alignment horizontal="left" vertical="center"/>
    </xf>
    <xf numFmtId="0" fontId="15" fillId="0" borderId="33" xfId="0" applyFont="1" applyBorder="1" applyAlignment="1">
      <alignment horizontal="left" vertical="center"/>
    </xf>
    <xf numFmtId="0" fontId="15" fillId="0" borderId="44" xfId="0" applyFont="1" applyBorder="1" applyAlignment="1">
      <alignment horizontal="left" vertical="center"/>
    </xf>
    <xf numFmtId="0" fontId="15" fillId="0" borderId="36" xfId="0" applyFont="1" applyBorder="1" applyAlignment="1">
      <alignment horizontal="left" vertical="center"/>
    </xf>
    <xf numFmtId="0" fontId="4" fillId="14" borderId="1" xfId="0" applyFont="1" applyFill="1" applyBorder="1" applyAlignment="1">
      <alignment horizontal="center" vertical="center"/>
    </xf>
    <xf numFmtId="0" fontId="4" fillId="14" borderId="43" xfId="0" applyFont="1" applyFill="1" applyBorder="1" applyAlignment="1">
      <alignment horizontal="center" vertical="center" wrapText="1"/>
    </xf>
    <xf numFmtId="0" fontId="4" fillId="14" borderId="33" xfId="0" applyFont="1" applyFill="1" applyBorder="1" applyAlignment="1">
      <alignment horizontal="center" vertical="center" wrapText="1"/>
    </xf>
    <xf numFmtId="0" fontId="4" fillId="14" borderId="42" xfId="0" applyFont="1" applyFill="1" applyBorder="1" applyAlignment="1">
      <alignment horizontal="center" vertical="center" wrapText="1"/>
    </xf>
    <xf numFmtId="0" fontId="4" fillId="14" borderId="37" xfId="0" applyFont="1" applyFill="1" applyBorder="1" applyAlignment="1">
      <alignment horizontal="center" vertical="center" wrapText="1"/>
    </xf>
    <xf numFmtId="0" fontId="4" fillId="14" borderId="43" xfId="0" applyFont="1" applyFill="1" applyBorder="1" applyAlignment="1">
      <alignment horizontal="center" vertical="center"/>
    </xf>
    <xf numFmtId="0" fontId="4" fillId="14" borderId="33" xfId="0" applyFont="1" applyFill="1" applyBorder="1" applyAlignment="1">
      <alignment horizontal="center" vertical="center"/>
    </xf>
    <xf numFmtId="0" fontId="4" fillId="14" borderId="42" xfId="0" applyFont="1" applyFill="1" applyBorder="1" applyAlignment="1">
      <alignment horizontal="center" vertical="center"/>
    </xf>
    <xf numFmtId="0" fontId="4" fillId="14" borderId="37" xfId="0" applyFont="1" applyFill="1" applyBorder="1" applyAlignment="1">
      <alignment horizontal="center" vertical="center"/>
    </xf>
    <xf numFmtId="0" fontId="4" fillId="14" borderId="5" xfId="0" applyFont="1" applyFill="1" applyBorder="1" applyAlignment="1">
      <alignment horizontal="center" vertical="center"/>
    </xf>
    <xf numFmtId="0" fontId="4" fillId="14" borderId="6" xfId="0" applyFont="1" applyFill="1" applyBorder="1" applyAlignment="1">
      <alignment horizontal="center" vertical="center"/>
    </xf>
    <xf numFmtId="0" fontId="4" fillId="14" borderId="7" xfId="0" applyFont="1" applyFill="1" applyBorder="1" applyAlignment="1">
      <alignment horizontal="center" vertical="center"/>
    </xf>
    <xf numFmtId="0" fontId="3" fillId="9" borderId="4" xfId="0" applyFont="1" applyFill="1" applyBorder="1" applyAlignment="1">
      <alignment horizontal="center" vertical="center"/>
    </xf>
    <xf numFmtId="0" fontId="4" fillId="3" borderId="5" xfId="0" applyFont="1" applyFill="1" applyBorder="1" applyAlignment="1">
      <alignment horizontal="left"/>
    </xf>
    <xf numFmtId="0" fontId="4" fillId="3" borderId="6" xfId="0" applyFont="1" applyFill="1" applyBorder="1" applyAlignment="1">
      <alignment horizontal="left"/>
    </xf>
    <xf numFmtId="0" fontId="4" fillId="3" borderId="7" xfId="0" applyFont="1" applyFill="1" applyBorder="1" applyAlignment="1">
      <alignment horizontal="left"/>
    </xf>
    <xf numFmtId="0" fontId="15" fillId="0" borderId="1" xfId="0" applyFont="1" applyBorder="1" applyAlignment="1">
      <alignment horizontal="left" vertical="center" wrapText="1"/>
    </xf>
    <xf numFmtId="0" fontId="4" fillId="16" borderId="1" xfId="0" applyFont="1" applyFill="1" applyBorder="1" applyAlignment="1">
      <alignment horizontal="center"/>
    </xf>
    <xf numFmtId="0" fontId="4" fillId="14" borderId="1" xfId="0" applyFont="1" applyFill="1" applyBorder="1" applyAlignment="1">
      <alignment horizontal="center" vertical="center" wrapText="1"/>
    </xf>
    <xf numFmtId="0" fontId="3" fillId="9" borderId="2" xfId="0" applyFont="1" applyFill="1" applyBorder="1" applyAlignment="1">
      <alignment horizontal="center" vertical="center" wrapText="1"/>
    </xf>
    <xf numFmtId="0" fontId="3" fillId="9" borderId="4" xfId="0" applyFont="1" applyFill="1" applyBorder="1" applyAlignment="1">
      <alignment horizontal="center" vertical="center" wrapText="1"/>
    </xf>
    <xf numFmtId="0" fontId="22" fillId="0" borderId="2" xfId="0" applyFont="1" applyBorder="1" applyAlignment="1">
      <alignment horizontal="left" vertical="center" wrapText="1"/>
    </xf>
    <xf numFmtId="0" fontId="22" fillId="0" borderId="4" xfId="0" applyFont="1" applyBorder="1" applyAlignment="1">
      <alignment horizontal="left" vertical="center" wrapText="1"/>
    </xf>
    <xf numFmtId="0" fontId="4" fillId="16" borderId="43" xfId="0" applyFont="1" applyFill="1" applyBorder="1" applyAlignment="1">
      <alignment horizontal="center"/>
    </xf>
    <xf numFmtId="0" fontId="4" fillId="16" borderId="49" xfId="0" applyFont="1" applyFill="1" applyBorder="1" applyAlignment="1">
      <alignment horizontal="center"/>
    </xf>
    <xf numFmtId="0" fontId="4" fillId="16" borderId="33" xfId="0" applyFont="1" applyFill="1" applyBorder="1" applyAlignment="1">
      <alignment horizontal="center"/>
    </xf>
    <xf numFmtId="0" fontId="3" fillId="9" borderId="3" xfId="0" applyFont="1" applyFill="1" applyBorder="1" applyAlignment="1">
      <alignment horizontal="center" vertical="center" wrapText="1"/>
    </xf>
    <xf numFmtId="0" fontId="4" fillId="16" borderId="5" xfId="0" applyFont="1" applyFill="1" applyBorder="1" applyAlignment="1">
      <alignment horizontal="center" vertical="center"/>
    </xf>
    <xf numFmtId="0" fontId="4" fillId="16" borderId="6" xfId="0" applyFont="1" applyFill="1" applyBorder="1" applyAlignment="1">
      <alignment horizontal="center" vertical="center"/>
    </xf>
    <xf numFmtId="0" fontId="4" fillId="16" borderId="7" xfId="0" applyFont="1" applyFill="1" applyBorder="1" applyAlignment="1">
      <alignment horizontal="center" vertical="center"/>
    </xf>
    <xf numFmtId="0" fontId="20" fillId="0" borderId="1" xfId="0" applyFont="1" applyBorder="1" applyAlignment="1">
      <alignment horizontal="left" vertical="top"/>
    </xf>
    <xf numFmtId="0" fontId="14" fillId="0" borderId="2" xfId="0" applyFont="1" applyBorder="1" applyAlignment="1">
      <alignment horizontal="center" vertical="top"/>
    </xf>
    <xf numFmtId="0" fontId="14" fillId="0" borderId="4" xfId="0" applyFont="1" applyBorder="1" applyAlignment="1">
      <alignment horizontal="center" vertical="top"/>
    </xf>
    <xf numFmtId="0" fontId="14" fillId="0" borderId="3" xfId="0" applyFont="1" applyBorder="1" applyAlignment="1">
      <alignment horizontal="center" vertical="top"/>
    </xf>
    <xf numFmtId="0" fontId="14" fillId="0" borderId="2" xfId="0" applyFont="1" applyBorder="1" applyAlignment="1">
      <alignment horizontal="left" vertical="top"/>
    </xf>
    <xf numFmtId="0" fontId="14" fillId="0" borderId="4" xfId="0" applyFont="1" applyBorder="1" applyAlignment="1">
      <alignment horizontal="left" vertical="top"/>
    </xf>
    <xf numFmtId="0" fontId="14" fillId="0" borderId="3" xfId="0" applyFont="1" applyBorder="1" applyAlignment="1">
      <alignment horizontal="left" vertical="top"/>
    </xf>
    <xf numFmtId="0" fontId="14" fillId="0" borderId="2" xfId="0" applyFont="1" applyBorder="1" applyAlignment="1">
      <alignment horizontal="left" vertical="top" wrapText="1"/>
    </xf>
    <xf numFmtId="0" fontId="14" fillId="0" borderId="4" xfId="0" applyFont="1" applyBorder="1" applyAlignment="1">
      <alignment horizontal="left" vertical="top" wrapText="1"/>
    </xf>
    <xf numFmtId="0" fontId="14" fillId="0" borderId="3" xfId="0" applyFont="1" applyBorder="1" applyAlignment="1">
      <alignment horizontal="left" vertical="top" wrapText="1"/>
    </xf>
    <xf numFmtId="0" fontId="20" fillId="0" borderId="1" xfId="0" applyFont="1" applyBorder="1" applyAlignment="1">
      <alignment horizontal="right" vertical="top"/>
    </xf>
    <xf numFmtId="0" fontId="4" fillId="0" borderId="1" xfId="0" applyFont="1" applyBorder="1" applyAlignment="1">
      <alignment horizontal="left"/>
    </xf>
    <xf numFmtId="0" fontId="14" fillId="0" borderId="1" xfId="0" applyFont="1" applyBorder="1" applyAlignment="1">
      <alignment horizontal="center" vertical="top"/>
    </xf>
    <xf numFmtId="0" fontId="14" fillId="0" borderId="1" xfId="0" applyFont="1" applyBorder="1" applyAlignment="1">
      <alignment horizontal="left" vertical="top"/>
    </xf>
    <xf numFmtId="0" fontId="14" fillId="0" borderId="1" xfId="0" applyFont="1" applyBorder="1" applyAlignment="1">
      <alignment horizontal="left" vertical="top" wrapText="1"/>
    </xf>
    <xf numFmtId="0" fontId="24" fillId="0" borderId="0" xfId="0" applyFont="1" applyAlignment="1">
      <alignment horizontal="center"/>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5" xfId="0" applyFont="1" applyBorder="1" applyAlignment="1">
      <alignment horizontal="left" wrapText="1"/>
    </xf>
    <xf numFmtId="0" fontId="3" fillId="0" borderId="7" xfId="0" applyFont="1" applyBorder="1" applyAlignment="1">
      <alignment horizontal="left" wrapText="1"/>
    </xf>
    <xf numFmtId="0" fontId="3" fillId="0" borderId="43" xfId="0" applyFont="1" applyBorder="1" applyAlignment="1">
      <alignment horizontal="left" vertical="center" wrapText="1"/>
    </xf>
    <xf numFmtId="0" fontId="3" fillId="0" borderId="33" xfId="0" applyFont="1" applyBorder="1" applyAlignment="1">
      <alignment horizontal="left" vertical="center" wrapText="1"/>
    </xf>
    <xf numFmtId="0" fontId="3" fillId="0" borderId="44" xfId="0" applyFont="1" applyBorder="1" applyAlignment="1">
      <alignment horizontal="left" vertical="center" wrapText="1"/>
    </xf>
    <xf numFmtId="0" fontId="3" fillId="0" borderId="36" xfId="0" applyFont="1" applyBorder="1" applyAlignment="1">
      <alignment horizontal="left" vertical="center" wrapText="1"/>
    </xf>
    <xf numFmtId="0" fontId="3" fillId="0" borderId="42" xfId="0" applyFont="1" applyBorder="1" applyAlignment="1">
      <alignment horizontal="left" vertical="center" wrapText="1"/>
    </xf>
    <xf numFmtId="0" fontId="3" fillId="0" borderId="37" xfId="0" applyFont="1" applyBorder="1" applyAlignment="1">
      <alignment horizontal="left" vertical="center" wrapText="1"/>
    </xf>
    <xf numFmtId="0" fontId="3" fillId="0" borderId="1" xfId="0" applyFont="1" applyBorder="1" applyAlignment="1">
      <alignment horizontal="left" vertical="center"/>
    </xf>
    <xf numFmtId="0" fontId="4" fillId="2" borderId="33"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43" xfId="0" applyFont="1" applyFill="1" applyBorder="1" applyAlignment="1">
      <alignment horizontal="center" vertical="center"/>
    </xf>
    <xf numFmtId="0" fontId="4" fillId="2" borderId="33"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37" xfId="0" applyFont="1" applyFill="1" applyBorder="1" applyAlignment="1">
      <alignment horizontal="center" vertical="center"/>
    </xf>
    <xf numFmtId="0" fontId="3" fillId="0" borderId="5" xfId="0" applyFont="1" applyBorder="1" applyAlignment="1">
      <alignment horizontal="left" vertical="center"/>
    </xf>
    <xf numFmtId="0" fontId="3" fillId="0" borderId="7" xfId="0" applyFont="1" applyBorder="1" applyAlignment="1">
      <alignment horizontal="left" vertical="center"/>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0" fontId="3" fillId="0" borderId="3" xfId="0" applyFont="1" applyBorder="1" applyAlignment="1">
      <alignment horizontal="left" vertical="top" wrapText="1"/>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14" fillId="0" borderId="2" xfId="0" applyFont="1" applyBorder="1" applyAlignment="1">
      <alignment horizontal="left" vertical="center" wrapText="1"/>
    </xf>
    <xf numFmtId="0" fontId="14" fillId="0" borderId="4" xfId="0" applyFont="1" applyBorder="1" applyAlignment="1">
      <alignment horizontal="left" vertical="center" wrapText="1"/>
    </xf>
    <xf numFmtId="0" fontId="14" fillId="0" borderId="3" xfId="0" applyFont="1" applyBorder="1" applyAlignment="1">
      <alignment horizontal="left" vertical="center" wrapText="1"/>
    </xf>
    <xf numFmtId="0" fontId="14" fillId="0" borderId="2" xfId="0" applyFont="1" applyBorder="1" applyAlignment="1">
      <alignment horizontal="left" wrapText="1"/>
    </xf>
    <xf numFmtId="0" fontId="14" fillId="0" borderId="3" xfId="0" applyFont="1" applyBorder="1" applyAlignment="1">
      <alignment horizontal="left" wrapText="1"/>
    </xf>
    <xf numFmtId="0" fontId="4" fillId="8" borderId="5" xfId="0" applyFont="1" applyFill="1" applyBorder="1" applyAlignment="1">
      <alignment horizontal="right" wrapText="1"/>
    </xf>
    <xf numFmtId="0" fontId="4" fillId="8" borderId="6" xfId="0" applyFont="1" applyFill="1" applyBorder="1" applyAlignment="1">
      <alignment horizontal="right" wrapText="1"/>
    </xf>
    <xf numFmtId="0" fontId="4" fillId="8" borderId="7" xfId="0" applyFont="1" applyFill="1" applyBorder="1" applyAlignment="1">
      <alignment horizontal="right" wrapText="1"/>
    </xf>
    <xf numFmtId="0" fontId="3" fillId="0" borderId="5" xfId="0" applyFont="1" applyBorder="1" applyAlignment="1">
      <alignment horizontal="left" vertical="top"/>
    </xf>
    <xf numFmtId="0" fontId="3" fillId="0" borderId="7" xfId="0" applyFont="1" applyBorder="1" applyAlignment="1">
      <alignment horizontal="left" vertical="top"/>
    </xf>
    <xf numFmtId="0" fontId="3" fillId="0" borderId="1" xfId="0" applyFont="1" applyBorder="1" applyAlignment="1">
      <alignment horizontal="left" vertical="top" wrapText="1"/>
    </xf>
    <xf numFmtId="0" fontId="3" fillId="0" borderId="43" xfId="0" applyFont="1" applyBorder="1" applyAlignment="1">
      <alignment horizontal="left" vertical="top"/>
    </xf>
    <xf numFmtId="0" fontId="3" fillId="0" borderId="33" xfId="0" applyFont="1" applyBorder="1" applyAlignment="1">
      <alignment horizontal="left" vertical="top"/>
    </xf>
    <xf numFmtId="0" fontId="3" fillId="0" borderId="44" xfId="0" applyFont="1" applyBorder="1" applyAlignment="1">
      <alignment horizontal="left" vertical="top"/>
    </xf>
    <xf numFmtId="0" fontId="3" fillId="0" borderId="36" xfId="0" applyFont="1" applyBorder="1" applyAlignment="1">
      <alignment horizontal="left" vertical="top"/>
    </xf>
    <xf numFmtId="0" fontId="3" fillId="0" borderId="42" xfId="0" applyFont="1" applyBorder="1" applyAlignment="1">
      <alignment horizontal="left" vertical="top"/>
    </xf>
    <xf numFmtId="0" fontId="3" fillId="0" borderId="37" xfId="0" applyFont="1" applyBorder="1" applyAlignment="1">
      <alignment horizontal="left" vertical="top"/>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8" borderId="1" xfId="0" applyFont="1" applyFill="1" applyBorder="1" applyAlignment="1">
      <alignment horizontal="right" wrapText="1"/>
    </xf>
    <xf numFmtId="0" fontId="4" fillId="0" borderId="50" xfId="0" applyFont="1" applyBorder="1" applyAlignment="1">
      <alignment horizontal="left" wrapText="1"/>
    </xf>
    <xf numFmtId="0" fontId="4" fillId="3" borderId="5" xfId="0" applyFont="1" applyFill="1" applyBorder="1" applyAlignment="1">
      <alignment horizontal="left" wrapText="1"/>
    </xf>
    <xf numFmtId="0" fontId="4" fillId="3" borderId="6" xfId="0" applyFont="1" applyFill="1" applyBorder="1" applyAlignment="1">
      <alignment horizontal="left" wrapText="1"/>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14" fillId="0" borderId="3" xfId="0" applyFont="1" applyBorder="1" applyAlignment="1">
      <alignment horizontal="center" vertical="center"/>
    </xf>
    <xf numFmtId="0" fontId="23" fillId="0" borderId="0" xfId="0" applyFont="1" applyFill="1"/>
    <xf numFmtId="0" fontId="4" fillId="12" borderId="1" xfId="0" applyFont="1" applyFill="1" applyBorder="1" applyAlignment="1">
      <alignment horizontal="right" vertical="center"/>
    </xf>
    <xf numFmtId="0" fontId="3" fillId="12" borderId="0" xfId="0" applyFont="1" applyFill="1" applyAlignment="1">
      <alignment wrapText="1"/>
    </xf>
    <xf numFmtId="0" fontId="0" fillId="0" borderId="0" xfId="0" applyFont="1" applyAlignment="1"/>
    <xf numFmtId="0" fontId="31" fillId="0" borderId="0" xfId="0" applyFont="1" applyAlignment="1">
      <alignment horizontal="center"/>
    </xf>
    <xf numFmtId="0" fontId="32" fillId="0" borderId="1" xfId="0" applyFont="1" applyBorder="1" applyAlignment="1">
      <alignment horizontal="center"/>
    </xf>
    <xf numFmtId="0" fontId="32" fillId="0" borderId="1" xfId="0" applyFont="1" applyBorder="1" applyAlignment="1"/>
    <xf numFmtId="0" fontId="32" fillId="0" borderId="1" xfId="0" applyFont="1" applyFill="1" applyBorder="1" applyAlignment="1">
      <alignment horizontal="center"/>
    </xf>
    <xf numFmtId="0" fontId="31" fillId="0" borderId="1" xfId="0" applyFont="1" applyBorder="1" applyAlignment="1">
      <alignment horizontal="center"/>
    </xf>
    <xf numFmtId="0" fontId="31" fillId="0" borderId="1" xfId="0" applyFont="1" applyBorder="1"/>
    <xf numFmtId="41" fontId="0" fillId="0" borderId="1" xfId="2" applyFont="1" applyBorder="1" applyAlignment="1"/>
    <xf numFmtId="0" fontId="31" fillId="0" borderId="1" xfId="0" applyFont="1" applyFill="1" applyBorder="1" applyAlignment="1"/>
    <xf numFmtId="0" fontId="0" fillId="0" borderId="1" xfId="0" applyFont="1" applyBorder="1" applyAlignment="1"/>
    <xf numFmtId="41" fontId="0" fillId="0" borderId="0" xfId="2" applyFont="1" applyAlignment="1"/>
    <xf numFmtId="0" fontId="30" fillId="0" borderId="0" xfId="0" applyFont="1" applyAlignment="1">
      <alignment horizontal="left"/>
    </xf>
    <xf numFmtId="0" fontId="0" fillId="0" borderId="0" xfId="0" applyFont="1" applyAlignment="1">
      <alignment horizontal="left"/>
    </xf>
    <xf numFmtId="15" fontId="31" fillId="0" borderId="1" xfId="0" applyNumberFormat="1" applyFont="1" applyBorder="1" applyAlignment="1">
      <alignment horizontal="center"/>
    </xf>
    <xf numFmtId="0" fontId="0" fillId="0" borderId="1" xfId="0" applyFont="1" applyBorder="1" applyAlignment="1">
      <alignment horizontal="center"/>
    </xf>
  </cellXfs>
  <cellStyles count="3">
    <cellStyle name="Koma" xfId="1" builtinId="3"/>
    <cellStyle name="Koma [0]" xfId="2"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W63"/>
  <sheetViews>
    <sheetView topLeftCell="A33" workbookViewId="0">
      <selection activeCell="V15" sqref="V15"/>
    </sheetView>
  </sheetViews>
  <sheetFormatPr baseColWidth="10" defaultColWidth="8.83203125" defaultRowHeight="15" x14ac:dyDescent="0.2"/>
  <cols>
    <col min="1" max="1" width="3.1640625" customWidth="1"/>
    <col min="4" max="4" width="14.1640625" customWidth="1"/>
    <col min="5" max="5" width="13" customWidth="1"/>
    <col min="6" max="6" width="11.33203125" customWidth="1"/>
    <col min="7" max="7" width="4" customWidth="1"/>
    <col min="8" max="8" width="3.83203125" customWidth="1"/>
    <col min="9" max="9" width="4.83203125" customWidth="1"/>
    <col min="10" max="10" width="4.5" customWidth="1"/>
    <col min="11" max="11" width="4.33203125" customWidth="1"/>
    <col min="12" max="12" width="5" customWidth="1"/>
    <col min="13" max="13" width="4.5" customWidth="1"/>
    <col min="14" max="14" width="4.83203125" customWidth="1"/>
    <col min="15" max="16" width="4.5" customWidth="1"/>
    <col min="17" max="17" width="5.5" customWidth="1"/>
    <col min="18" max="18" width="5.33203125" customWidth="1"/>
  </cols>
  <sheetData>
    <row r="2" spans="2:23" x14ac:dyDescent="0.2">
      <c r="B2" s="407" t="s">
        <v>0</v>
      </c>
      <c r="C2" s="407"/>
      <c r="D2" s="407"/>
      <c r="E2" s="407"/>
      <c r="F2" s="407"/>
      <c r="G2" s="407"/>
      <c r="H2" s="407"/>
      <c r="I2" s="407"/>
      <c r="J2" s="407"/>
      <c r="K2" s="407"/>
      <c r="L2" s="407"/>
      <c r="M2" s="407"/>
      <c r="N2" s="407"/>
      <c r="O2" s="407"/>
      <c r="P2" s="407"/>
      <c r="Q2" s="407"/>
      <c r="R2" s="407"/>
      <c r="S2" s="407"/>
      <c r="T2" s="407"/>
      <c r="U2" s="407"/>
      <c r="V2" s="407"/>
      <c r="W2" s="407"/>
    </row>
    <row r="3" spans="2:23" x14ac:dyDescent="0.2">
      <c r="B3" s="408" t="s">
        <v>1</v>
      </c>
      <c r="C3" s="408"/>
      <c r="D3" s="408"/>
      <c r="E3" s="408"/>
      <c r="F3" s="408"/>
      <c r="G3" s="408"/>
      <c r="H3" s="408"/>
      <c r="I3" s="408"/>
      <c r="J3" s="408"/>
      <c r="K3" s="408"/>
      <c r="L3" s="408"/>
      <c r="M3" s="408"/>
      <c r="N3" s="408"/>
      <c r="O3" s="408"/>
      <c r="P3" s="408"/>
      <c r="Q3" s="408"/>
      <c r="R3" s="408"/>
      <c r="S3" s="408"/>
      <c r="T3" s="408"/>
      <c r="U3" s="408"/>
      <c r="V3" s="408"/>
      <c r="W3" s="408"/>
    </row>
    <row r="4" spans="2:23" x14ac:dyDescent="0.2">
      <c r="B4" s="408" t="s">
        <v>2</v>
      </c>
      <c r="C4" s="408"/>
      <c r="D4" s="408"/>
      <c r="E4" s="408"/>
      <c r="F4" s="408"/>
      <c r="G4" s="408"/>
      <c r="H4" s="408"/>
      <c r="I4" s="408"/>
      <c r="J4" s="408"/>
      <c r="K4" s="408"/>
      <c r="L4" s="408"/>
      <c r="M4" s="408"/>
      <c r="N4" s="408"/>
      <c r="O4" s="408"/>
      <c r="P4" s="408"/>
      <c r="Q4" s="408"/>
      <c r="R4" s="408"/>
      <c r="S4" s="408"/>
      <c r="T4" s="408"/>
      <c r="U4" s="408"/>
      <c r="V4" s="408"/>
      <c r="W4" s="408"/>
    </row>
    <row r="5" spans="2:23" x14ac:dyDescent="0.2">
      <c r="B5" s="9"/>
    </row>
    <row r="6" spans="2:23" x14ac:dyDescent="0.2">
      <c r="B6" s="409" t="s">
        <v>3</v>
      </c>
      <c r="C6" s="409"/>
      <c r="D6" s="409"/>
      <c r="E6" s="409"/>
      <c r="F6" s="409"/>
      <c r="G6" s="409"/>
      <c r="H6" s="409"/>
      <c r="I6" s="409"/>
      <c r="J6" s="409"/>
      <c r="K6" s="409"/>
      <c r="L6" s="409"/>
      <c r="M6" s="409"/>
      <c r="N6" s="409"/>
      <c r="O6" s="409"/>
      <c r="P6" s="409"/>
      <c r="Q6" s="409"/>
      <c r="R6" s="409"/>
      <c r="S6" s="409"/>
      <c r="T6" s="409"/>
      <c r="U6" s="409"/>
      <c r="V6" s="409"/>
      <c r="W6" s="409"/>
    </row>
    <row r="8" spans="2:23" x14ac:dyDescent="0.2">
      <c r="B8" s="410" t="s">
        <v>4</v>
      </c>
      <c r="C8" s="410" t="s">
        <v>5</v>
      </c>
      <c r="D8" s="410" t="s">
        <v>6</v>
      </c>
      <c r="E8" s="410" t="s">
        <v>7</v>
      </c>
      <c r="F8" s="410" t="s">
        <v>8</v>
      </c>
      <c r="G8" s="410" t="s">
        <v>9</v>
      </c>
      <c r="H8" s="410"/>
      <c r="I8" s="410"/>
      <c r="J8" s="410"/>
      <c r="K8" s="410"/>
      <c r="L8" s="410"/>
      <c r="M8" s="410"/>
      <c r="N8" s="410"/>
      <c r="O8" s="410"/>
      <c r="P8" s="410"/>
      <c r="Q8" s="410"/>
      <c r="R8" s="410"/>
      <c r="S8" s="410" t="s">
        <v>10</v>
      </c>
      <c r="T8" s="410"/>
      <c r="U8" s="410"/>
      <c r="V8" s="410"/>
      <c r="W8" s="410"/>
    </row>
    <row r="9" spans="2:23" ht="26" x14ac:dyDescent="0.2">
      <c r="B9" s="410"/>
      <c r="C9" s="410"/>
      <c r="D9" s="410"/>
      <c r="E9" s="410"/>
      <c r="F9" s="410"/>
      <c r="G9" s="3">
        <v>1</v>
      </c>
      <c r="H9" s="3">
        <v>2</v>
      </c>
      <c r="I9" s="3">
        <v>3</v>
      </c>
      <c r="J9" s="3">
        <v>4</v>
      </c>
      <c r="K9" s="3">
        <v>5</v>
      </c>
      <c r="L9" s="3">
        <v>6</v>
      </c>
      <c r="M9" s="3">
        <v>7</v>
      </c>
      <c r="N9" s="3">
        <v>8</v>
      </c>
      <c r="O9" s="3">
        <v>9</v>
      </c>
      <c r="P9" s="3">
        <v>10</v>
      </c>
      <c r="Q9" s="3">
        <v>11</v>
      </c>
      <c r="R9" s="3">
        <v>12</v>
      </c>
      <c r="S9" s="3" t="s">
        <v>11</v>
      </c>
      <c r="T9" s="3" t="s">
        <v>12</v>
      </c>
      <c r="U9" s="3" t="s">
        <v>13</v>
      </c>
      <c r="V9" s="3" t="s">
        <v>14</v>
      </c>
      <c r="W9" s="3" t="s">
        <v>15</v>
      </c>
    </row>
    <row r="10" spans="2:23" x14ac:dyDescent="0.2">
      <c r="B10" s="394">
        <v>1</v>
      </c>
      <c r="C10" s="11" t="s">
        <v>16</v>
      </c>
      <c r="D10" s="405" t="s">
        <v>17</v>
      </c>
      <c r="E10" s="405"/>
      <c r="F10" s="405"/>
      <c r="G10" s="405"/>
      <c r="H10" s="405"/>
      <c r="I10" s="405"/>
      <c r="J10" s="405"/>
      <c r="K10" s="405"/>
      <c r="L10" s="405"/>
      <c r="M10" s="405"/>
      <c r="N10" s="405"/>
      <c r="O10" s="405"/>
      <c r="P10" s="405"/>
      <c r="Q10" s="405"/>
      <c r="R10" s="405"/>
      <c r="S10" s="405"/>
      <c r="T10" s="405"/>
      <c r="U10" s="405"/>
      <c r="V10" s="405"/>
      <c r="W10" s="405"/>
    </row>
    <row r="11" spans="2:23" ht="26" x14ac:dyDescent="0.2">
      <c r="B11" s="395"/>
      <c r="C11" s="21" t="s">
        <v>103</v>
      </c>
      <c r="D11" s="27" t="s">
        <v>104</v>
      </c>
      <c r="E11" s="25"/>
      <c r="F11" s="26"/>
      <c r="G11" s="26"/>
      <c r="H11" s="26"/>
      <c r="I11" s="26"/>
      <c r="J11" s="26"/>
      <c r="K11" s="26"/>
      <c r="L11" s="26"/>
      <c r="M11" s="26"/>
      <c r="N11" s="26"/>
      <c r="O11" s="26"/>
      <c r="P11" s="26"/>
      <c r="Q11" s="26"/>
      <c r="R11" s="26"/>
      <c r="S11" s="26" t="s">
        <v>94</v>
      </c>
      <c r="T11" s="26"/>
      <c r="U11" s="26"/>
      <c r="V11" s="26"/>
      <c r="W11" s="26"/>
    </row>
    <row r="12" spans="2:23" ht="26" x14ac:dyDescent="0.2">
      <c r="B12" s="395"/>
      <c r="C12" s="21" t="s">
        <v>105</v>
      </c>
      <c r="D12" s="27" t="s">
        <v>106</v>
      </c>
      <c r="E12" s="25"/>
      <c r="F12" s="26"/>
      <c r="G12" s="26"/>
      <c r="H12" s="26"/>
      <c r="I12" s="26"/>
      <c r="J12" s="26"/>
      <c r="K12" s="24"/>
      <c r="L12" s="26"/>
      <c r="M12" s="26"/>
      <c r="N12" s="26"/>
      <c r="O12" s="26"/>
      <c r="P12" s="26"/>
      <c r="Q12" s="26"/>
      <c r="R12" s="26"/>
      <c r="S12" s="26" t="s">
        <v>94</v>
      </c>
      <c r="T12" s="26"/>
      <c r="U12" s="26"/>
      <c r="V12" s="26"/>
      <c r="W12" s="26"/>
    </row>
    <row r="13" spans="2:23" x14ac:dyDescent="0.2">
      <c r="B13" s="395"/>
      <c r="C13" s="402" t="s">
        <v>80</v>
      </c>
      <c r="D13" s="392" t="s">
        <v>18</v>
      </c>
      <c r="E13" s="392" t="s">
        <v>19</v>
      </c>
      <c r="F13" s="5" t="s">
        <v>20</v>
      </c>
      <c r="G13" s="5"/>
      <c r="H13" s="5"/>
      <c r="I13" s="5"/>
      <c r="J13" s="5"/>
      <c r="K13" s="10"/>
      <c r="L13" s="5"/>
      <c r="M13" s="5"/>
      <c r="N13" s="5"/>
      <c r="O13" s="5"/>
      <c r="P13" s="5"/>
      <c r="Q13" s="5"/>
      <c r="R13" s="10"/>
      <c r="S13" s="5"/>
      <c r="T13" s="5"/>
      <c r="U13" s="5"/>
      <c r="V13" s="5"/>
      <c r="W13" s="5"/>
    </row>
    <row r="14" spans="2:23" ht="26" x14ac:dyDescent="0.2">
      <c r="B14" s="395"/>
      <c r="C14" s="403"/>
      <c r="D14" s="398"/>
      <c r="E14" s="398"/>
      <c r="F14" s="5" t="s">
        <v>21</v>
      </c>
      <c r="G14" s="5"/>
      <c r="H14" s="5"/>
      <c r="I14" s="5"/>
      <c r="J14" s="5"/>
      <c r="K14" s="10"/>
      <c r="L14" s="5"/>
      <c r="M14" s="5"/>
      <c r="N14" s="5"/>
      <c r="O14" s="5"/>
      <c r="P14" s="5"/>
      <c r="Q14" s="5"/>
      <c r="R14" s="10"/>
      <c r="S14" s="5" t="s">
        <v>22</v>
      </c>
      <c r="T14" s="8">
        <v>2</v>
      </c>
      <c r="U14" s="8">
        <v>11</v>
      </c>
      <c r="V14" s="12">
        <v>15000</v>
      </c>
      <c r="W14" s="12">
        <f>T14*U14*V14</f>
        <v>330000</v>
      </c>
    </row>
    <row r="15" spans="2:23" ht="26" x14ac:dyDescent="0.2">
      <c r="B15" s="395"/>
      <c r="C15" s="403"/>
      <c r="D15" s="398"/>
      <c r="E15" s="398"/>
      <c r="F15" s="4" t="s">
        <v>23</v>
      </c>
      <c r="G15" s="5"/>
      <c r="H15" s="5"/>
      <c r="I15" s="5"/>
      <c r="J15" s="5"/>
      <c r="K15" s="10"/>
      <c r="L15" s="5"/>
      <c r="M15" s="5"/>
      <c r="N15" s="5"/>
      <c r="O15" s="5"/>
      <c r="P15" s="5"/>
      <c r="Q15" s="5"/>
      <c r="R15" s="10"/>
      <c r="S15" s="5"/>
      <c r="T15" s="5"/>
      <c r="U15" s="5"/>
      <c r="V15" s="5"/>
      <c r="W15" s="5"/>
    </row>
    <row r="16" spans="2:23" x14ac:dyDescent="0.2">
      <c r="B16" s="395"/>
      <c r="C16" s="404"/>
      <c r="D16" s="393"/>
      <c r="E16" s="393"/>
      <c r="F16" s="399" t="s">
        <v>15</v>
      </c>
      <c r="G16" s="400"/>
      <c r="H16" s="400"/>
      <c r="I16" s="400"/>
      <c r="J16" s="400"/>
      <c r="K16" s="400"/>
      <c r="L16" s="400"/>
      <c r="M16" s="400"/>
      <c r="N16" s="400"/>
      <c r="O16" s="400"/>
      <c r="P16" s="400"/>
      <c r="Q16" s="400"/>
      <c r="R16" s="400"/>
      <c r="S16" s="400"/>
      <c r="T16" s="400"/>
      <c r="U16" s="400"/>
      <c r="V16" s="401"/>
      <c r="W16" s="13">
        <f>W14</f>
        <v>330000</v>
      </c>
    </row>
    <row r="17" spans="2:23" ht="26" x14ac:dyDescent="0.2">
      <c r="B17" s="395"/>
      <c r="C17" s="402" t="s">
        <v>81</v>
      </c>
      <c r="D17" s="392" t="s">
        <v>24</v>
      </c>
      <c r="E17" s="392" t="s">
        <v>25</v>
      </c>
      <c r="F17" s="5" t="s">
        <v>26</v>
      </c>
      <c r="G17" s="5"/>
      <c r="H17" s="5"/>
      <c r="I17" s="5"/>
      <c r="J17" s="5"/>
      <c r="K17" s="5"/>
      <c r="L17" s="5"/>
      <c r="M17" s="5"/>
      <c r="N17" s="5"/>
      <c r="O17" s="5"/>
      <c r="P17" s="5"/>
      <c r="Q17" s="5"/>
      <c r="R17" s="5"/>
      <c r="S17" s="5" t="s">
        <v>27</v>
      </c>
      <c r="T17" s="5"/>
      <c r="U17" s="5"/>
      <c r="V17" s="5"/>
      <c r="W17" s="5"/>
    </row>
    <row r="18" spans="2:23" ht="26" x14ac:dyDescent="0.2">
      <c r="B18" s="395"/>
      <c r="C18" s="403"/>
      <c r="D18" s="398"/>
      <c r="E18" s="398"/>
      <c r="F18" s="5" t="s">
        <v>28</v>
      </c>
      <c r="G18" s="5"/>
      <c r="H18" s="5"/>
      <c r="I18" s="5"/>
      <c r="J18" s="5"/>
      <c r="K18" s="5"/>
      <c r="L18" s="5"/>
      <c r="M18" s="5"/>
      <c r="N18" s="5"/>
      <c r="O18" s="5"/>
      <c r="P18" s="5"/>
      <c r="Q18" s="5"/>
      <c r="R18" s="5"/>
      <c r="S18" s="5"/>
      <c r="T18" s="5"/>
      <c r="U18" s="5"/>
      <c r="V18" s="5"/>
      <c r="W18" s="5"/>
    </row>
    <row r="19" spans="2:23" ht="26" x14ac:dyDescent="0.2">
      <c r="B19" s="395"/>
      <c r="C19" s="403"/>
      <c r="D19" s="398"/>
      <c r="E19" s="398"/>
      <c r="F19" s="5" t="s">
        <v>29</v>
      </c>
      <c r="G19" s="5"/>
      <c r="H19" s="5"/>
      <c r="I19" s="5"/>
      <c r="J19" s="5"/>
      <c r="K19" s="5"/>
      <c r="L19" s="5"/>
      <c r="M19" s="5"/>
      <c r="N19" s="5"/>
      <c r="O19" s="5"/>
      <c r="P19" s="5"/>
      <c r="Q19" s="5"/>
      <c r="R19" s="5"/>
      <c r="S19" s="5"/>
      <c r="T19" s="5"/>
      <c r="U19" s="5"/>
      <c r="V19" s="5"/>
      <c r="W19" s="5"/>
    </row>
    <row r="20" spans="2:23" ht="39" x14ac:dyDescent="0.2">
      <c r="B20" s="395"/>
      <c r="C20" s="403"/>
      <c r="D20" s="398"/>
      <c r="E20" s="398"/>
      <c r="F20" s="4" t="s">
        <v>30</v>
      </c>
      <c r="G20" s="5"/>
      <c r="H20" s="5"/>
      <c r="I20" s="5"/>
      <c r="J20" s="5"/>
      <c r="K20" s="5"/>
      <c r="L20" s="5"/>
      <c r="M20" s="5"/>
      <c r="N20" s="5"/>
      <c r="O20" s="5"/>
      <c r="P20" s="5"/>
      <c r="Q20" s="5"/>
      <c r="R20" s="5"/>
      <c r="S20" s="5"/>
      <c r="T20" s="5"/>
      <c r="U20" s="5"/>
      <c r="V20" s="5"/>
      <c r="W20" s="5"/>
    </row>
    <row r="21" spans="2:23" x14ac:dyDescent="0.2">
      <c r="B21" s="395"/>
      <c r="C21" s="404"/>
      <c r="D21" s="393"/>
      <c r="E21" s="393"/>
      <c r="F21" s="399" t="s">
        <v>15</v>
      </c>
      <c r="G21" s="400"/>
      <c r="H21" s="400"/>
      <c r="I21" s="400"/>
      <c r="J21" s="400"/>
      <c r="K21" s="400"/>
      <c r="L21" s="400"/>
      <c r="M21" s="400"/>
      <c r="N21" s="400"/>
      <c r="O21" s="400"/>
      <c r="P21" s="400"/>
      <c r="Q21" s="400"/>
      <c r="R21" s="400"/>
      <c r="S21" s="400"/>
      <c r="T21" s="400"/>
      <c r="U21" s="400"/>
      <c r="V21" s="401"/>
      <c r="W21" s="14"/>
    </row>
    <row r="22" spans="2:23" ht="26" x14ac:dyDescent="0.2">
      <c r="B22" s="395"/>
      <c r="C22" s="402" t="s">
        <v>82</v>
      </c>
      <c r="D22" s="392" t="s">
        <v>73</v>
      </c>
      <c r="E22" s="392" t="s">
        <v>31</v>
      </c>
      <c r="F22" s="5" t="s">
        <v>32</v>
      </c>
      <c r="G22" s="5"/>
      <c r="H22" s="5"/>
      <c r="I22" s="5"/>
      <c r="J22" s="5"/>
      <c r="K22" s="5"/>
      <c r="L22" s="5"/>
      <c r="M22" s="5"/>
      <c r="N22" s="5"/>
      <c r="O22" s="5"/>
      <c r="P22" s="5"/>
      <c r="Q22" s="10"/>
      <c r="R22" s="5"/>
      <c r="S22" s="5"/>
      <c r="T22" s="5"/>
      <c r="U22" s="5"/>
      <c r="V22" s="5"/>
      <c r="W22" s="5"/>
    </row>
    <row r="23" spans="2:23" ht="26" x14ac:dyDescent="0.2">
      <c r="B23" s="395"/>
      <c r="C23" s="403"/>
      <c r="D23" s="398"/>
      <c r="E23" s="398"/>
      <c r="F23" s="5" t="s">
        <v>33</v>
      </c>
      <c r="G23" s="5"/>
      <c r="H23" s="5"/>
      <c r="I23" s="5"/>
      <c r="J23" s="5"/>
      <c r="K23" s="5"/>
      <c r="L23" s="5"/>
      <c r="M23" s="5"/>
      <c r="N23" s="5"/>
      <c r="O23" s="5"/>
      <c r="P23" s="5"/>
      <c r="Q23" s="5"/>
      <c r="R23" s="10"/>
      <c r="S23" s="5"/>
      <c r="T23" s="5"/>
      <c r="U23" s="5"/>
      <c r="V23" s="5"/>
      <c r="W23" s="5"/>
    </row>
    <row r="24" spans="2:23" x14ac:dyDescent="0.2">
      <c r="B24" s="395"/>
      <c r="C24" s="403"/>
      <c r="D24" s="398"/>
      <c r="E24" s="398"/>
      <c r="F24" s="5" t="s">
        <v>34</v>
      </c>
      <c r="G24" s="5"/>
      <c r="H24" s="5"/>
      <c r="I24" s="5"/>
      <c r="J24" s="5"/>
      <c r="K24" s="5"/>
      <c r="L24" s="5"/>
      <c r="M24" s="5"/>
      <c r="N24" s="5"/>
      <c r="O24" s="5"/>
      <c r="P24" s="5"/>
      <c r="Q24" s="5"/>
      <c r="R24" s="10"/>
      <c r="S24" s="5"/>
      <c r="T24" s="5"/>
      <c r="U24" s="5"/>
      <c r="V24" s="5"/>
      <c r="W24" s="5"/>
    </row>
    <row r="25" spans="2:23" x14ac:dyDescent="0.2">
      <c r="B25" s="396"/>
      <c r="C25" s="404"/>
      <c r="D25" s="393"/>
      <c r="E25" s="393"/>
      <c r="F25" s="399" t="s">
        <v>15</v>
      </c>
      <c r="G25" s="400"/>
      <c r="H25" s="400"/>
      <c r="I25" s="400"/>
      <c r="J25" s="400"/>
      <c r="K25" s="400"/>
      <c r="L25" s="400"/>
      <c r="M25" s="400"/>
      <c r="N25" s="400"/>
      <c r="O25" s="400"/>
      <c r="P25" s="400"/>
      <c r="Q25" s="400"/>
      <c r="R25" s="400"/>
      <c r="S25" s="400"/>
      <c r="T25" s="400"/>
      <c r="U25" s="400"/>
      <c r="V25" s="401"/>
      <c r="W25" s="14"/>
    </row>
    <row r="26" spans="2:23" ht="52" x14ac:dyDescent="0.2">
      <c r="B26" s="2"/>
      <c r="C26" s="21" t="s">
        <v>74</v>
      </c>
      <c r="D26" s="15" t="s">
        <v>75</v>
      </c>
      <c r="E26" s="4" t="s">
        <v>78</v>
      </c>
      <c r="F26" s="17"/>
      <c r="G26" s="17"/>
      <c r="H26" s="17"/>
      <c r="I26" s="17"/>
      <c r="J26" s="17"/>
      <c r="K26" s="17"/>
      <c r="L26" s="17"/>
      <c r="M26" s="17"/>
      <c r="N26" s="16"/>
      <c r="O26" s="17"/>
      <c r="P26" s="17"/>
      <c r="Q26" s="17"/>
      <c r="R26" s="17"/>
      <c r="S26" s="17"/>
      <c r="T26" s="17"/>
      <c r="U26" s="17"/>
      <c r="V26" s="17"/>
      <c r="W26" s="5"/>
    </row>
    <row r="27" spans="2:23" ht="53" x14ac:dyDescent="0.2">
      <c r="B27" s="2"/>
      <c r="C27" s="21" t="s">
        <v>76</v>
      </c>
      <c r="D27" s="15" t="s">
        <v>77</v>
      </c>
      <c r="E27" s="4" t="s">
        <v>79</v>
      </c>
      <c r="F27" s="17"/>
      <c r="G27" s="17"/>
      <c r="H27" s="17"/>
      <c r="I27" s="17"/>
      <c r="J27" s="17"/>
      <c r="K27" s="17"/>
      <c r="L27" s="17"/>
      <c r="M27" s="17"/>
      <c r="N27" s="17"/>
      <c r="O27" s="17"/>
      <c r="P27" s="16"/>
      <c r="Q27" s="17"/>
      <c r="R27" s="17"/>
      <c r="S27" s="17"/>
      <c r="T27" s="17"/>
      <c r="U27" s="17"/>
      <c r="V27" s="17"/>
      <c r="W27" s="5"/>
    </row>
    <row r="28" spans="2:23" x14ac:dyDescent="0.2">
      <c r="B28" s="394">
        <v>2</v>
      </c>
      <c r="C28" s="23" t="s">
        <v>35</v>
      </c>
      <c r="D28" s="406" t="s">
        <v>36</v>
      </c>
      <c r="E28" s="406"/>
      <c r="F28" s="406"/>
      <c r="G28" s="406"/>
      <c r="H28" s="406"/>
      <c r="I28" s="406"/>
      <c r="J28" s="406"/>
      <c r="K28" s="406"/>
      <c r="L28" s="406"/>
      <c r="M28" s="406"/>
      <c r="N28" s="406"/>
      <c r="O28" s="406"/>
      <c r="P28" s="406"/>
      <c r="Q28" s="406"/>
      <c r="R28" s="406"/>
      <c r="S28" s="406"/>
      <c r="T28" s="406"/>
      <c r="U28" s="406"/>
      <c r="V28" s="406"/>
      <c r="W28" s="406"/>
    </row>
    <row r="29" spans="2:23" ht="40" x14ac:dyDescent="0.2">
      <c r="B29" s="395"/>
      <c r="C29" s="21" t="s">
        <v>84</v>
      </c>
      <c r="D29" s="15" t="s">
        <v>85</v>
      </c>
      <c r="E29" s="20"/>
      <c r="F29" s="19"/>
      <c r="G29" s="19"/>
      <c r="H29" s="19"/>
      <c r="I29" s="19"/>
      <c r="J29" s="19"/>
      <c r="K29" s="19"/>
      <c r="L29" s="19"/>
      <c r="M29" s="19"/>
      <c r="N29" s="19"/>
      <c r="O29" s="19"/>
      <c r="P29" s="19"/>
      <c r="Q29" s="19"/>
      <c r="R29" s="19"/>
      <c r="S29" s="19" t="s">
        <v>94</v>
      </c>
      <c r="T29" s="19"/>
      <c r="U29" s="19"/>
      <c r="V29" s="19"/>
      <c r="W29" s="19"/>
    </row>
    <row r="30" spans="2:23" ht="105" x14ac:dyDescent="0.2">
      <c r="B30" s="395"/>
      <c r="C30" s="21" t="s">
        <v>87</v>
      </c>
      <c r="D30" s="15" t="s">
        <v>88</v>
      </c>
      <c r="E30" s="20" t="s">
        <v>100</v>
      </c>
      <c r="F30" s="19"/>
      <c r="G30" s="18"/>
      <c r="H30" s="18"/>
      <c r="I30" s="18"/>
      <c r="J30" s="18"/>
      <c r="K30" s="18"/>
      <c r="L30" s="18"/>
      <c r="M30" s="18"/>
      <c r="N30" s="18"/>
      <c r="O30" s="18"/>
      <c r="P30" s="18"/>
      <c r="Q30" s="18"/>
      <c r="R30" s="18"/>
      <c r="S30" s="19"/>
      <c r="T30" s="19"/>
      <c r="U30" s="19"/>
      <c r="V30" s="19"/>
      <c r="W30" s="19"/>
    </row>
    <row r="31" spans="2:23" ht="40" x14ac:dyDescent="0.2">
      <c r="B31" s="395"/>
      <c r="C31" s="21" t="s">
        <v>86</v>
      </c>
      <c r="D31" s="15" t="s">
        <v>89</v>
      </c>
      <c r="E31" s="20"/>
      <c r="F31" s="19"/>
      <c r="G31" s="19"/>
      <c r="H31" s="19"/>
      <c r="I31" s="19"/>
      <c r="J31" s="19"/>
      <c r="K31" s="19"/>
      <c r="L31" s="19"/>
      <c r="M31" s="19"/>
      <c r="N31" s="19"/>
      <c r="O31" s="19"/>
      <c r="P31" s="19"/>
      <c r="Q31" s="19"/>
      <c r="R31" s="19"/>
      <c r="S31" s="19" t="s">
        <v>94</v>
      </c>
      <c r="T31" s="19"/>
      <c r="U31" s="19"/>
      <c r="V31" s="19"/>
      <c r="W31" s="19"/>
    </row>
    <row r="32" spans="2:23" ht="79" x14ac:dyDescent="0.2">
      <c r="B32" s="395"/>
      <c r="C32" s="21" t="s">
        <v>90</v>
      </c>
      <c r="D32" s="15" t="s">
        <v>91</v>
      </c>
      <c r="E32" s="20"/>
      <c r="F32" s="19"/>
      <c r="G32" s="19"/>
      <c r="H32" s="19"/>
      <c r="I32" s="19"/>
      <c r="J32" s="19"/>
      <c r="K32" s="19"/>
      <c r="L32" s="19"/>
      <c r="M32" s="19"/>
      <c r="N32" s="19"/>
      <c r="O32" s="19"/>
      <c r="P32" s="19"/>
      <c r="Q32" s="19"/>
      <c r="R32" s="19"/>
      <c r="S32" s="19" t="s">
        <v>94</v>
      </c>
      <c r="T32" s="19"/>
      <c r="U32" s="19"/>
      <c r="V32" s="19"/>
      <c r="W32" s="19"/>
    </row>
    <row r="33" spans="2:23" ht="118" x14ac:dyDescent="0.2">
      <c r="B33" s="395"/>
      <c r="C33" s="22" t="s">
        <v>92</v>
      </c>
      <c r="D33" s="15" t="s">
        <v>93</v>
      </c>
      <c r="E33" s="20" t="s">
        <v>101</v>
      </c>
      <c r="F33" s="19"/>
      <c r="G33" s="18"/>
      <c r="H33" s="18"/>
      <c r="I33" s="18"/>
      <c r="J33" s="18"/>
      <c r="K33" s="18"/>
      <c r="L33" s="18"/>
      <c r="M33" s="18"/>
      <c r="N33" s="18"/>
      <c r="O33" s="18"/>
      <c r="P33" s="18"/>
      <c r="Q33" s="18"/>
      <c r="R33" s="18"/>
      <c r="S33" s="19"/>
      <c r="T33" s="19"/>
      <c r="U33" s="19"/>
      <c r="V33" s="19"/>
      <c r="W33" s="19"/>
    </row>
    <row r="34" spans="2:23" ht="39" x14ac:dyDescent="0.2">
      <c r="B34" s="395"/>
      <c r="C34" s="390" t="s">
        <v>83</v>
      </c>
      <c r="D34" s="392" t="s">
        <v>37</v>
      </c>
      <c r="E34" s="392" t="s">
        <v>38</v>
      </c>
      <c r="F34" s="5" t="s">
        <v>39</v>
      </c>
      <c r="G34" s="5"/>
      <c r="H34" s="10"/>
      <c r="I34" s="5"/>
      <c r="J34" s="5"/>
      <c r="K34" s="5"/>
      <c r="L34" s="5"/>
      <c r="M34" s="5"/>
      <c r="N34" s="5"/>
      <c r="O34" s="5"/>
      <c r="P34" s="5"/>
      <c r="Q34" s="5"/>
      <c r="R34" s="5"/>
      <c r="S34" s="5"/>
      <c r="T34" s="5"/>
      <c r="U34" s="5"/>
      <c r="V34" s="5"/>
      <c r="W34" s="5"/>
    </row>
    <row r="35" spans="2:23" ht="26" x14ac:dyDescent="0.2">
      <c r="B35" s="395"/>
      <c r="C35" s="397"/>
      <c r="D35" s="398"/>
      <c r="E35" s="398"/>
      <c r="F35" s="5" t="s">
        <v>40</v>
      </c>
      <c r="G35" s="5"/>
      <c r="H35" s="5"/>
      <c r="I35" s="10"/>
      <c r="J35" s="5"/>
      <c r="K35" s="5"/>
      <c r="L35" s="5"/>
      <c r="M35" s="5"/>
      <c r="N35" s="5"/>
      <c r="O35" s="5"/>
      <c r="P35" s="5"/>
      <c r="Q35" s="5"/>
      <c r="R35" s="5"/>
      <c r="S35" s="5"/>
      <c r="T35" s="5"/>
      <c r="U35" s="5"/>
      <c r="V35" s="5"/>
      <c r="W35" s="5"/>
    </row>
    <row r="36" spans="2:23" x14ac:dyDescent="0.2">
      <c r="B36" s="395"/>
      <c r="C36" s="397"/>
      <c r="D36" s="398"/>
      <c r="E36" s="398"/>
      <c r="F36" s="5" t="s">
        <v>41</v>
      </c>
      <c r="G36" s="5"/>
      <c r="H36" s="5"/>
      <c r="I36" s="5"/>
      <c r="J36" s="5"/>
      <c r="K36" s="10"/>
      <c r="L36" s="5"/>
      <c r="M36" s="5"/>
      <c r="N36" s="5"/>
      <c r="O36" s="5"/>
      <c r="P36" s="5"/>
      <c r="Q36" s="5"/>
      <c r="R36" s="5"/>
      <c r="S36" s="5"/>
      <c r="T36" s="5"/>
      <c r="U36" s="5"/>
      <c r="V36" s="5"/>
      <c r="W36" s="5"/>
    </row>
    <row r="37" spans="2:23" x14ac:dyDescent="0.2">
      <c r="B37" s="395"/>
      <c r="C37" s="397"/>
      <c r="D37" s="398"/>
      <c r="E37" s="398"/>
      <c r="F37" s="5" t="s">
        <v>42</v>
      </c>
      <c r="G37" s="5"/>
      <c r="H37" s="5"/>
      <c r="I37" s="5"/>
      <c r="J37" s="5"/>
      <c r="K37" s="5"/>
      <c r="L37" s="10"/>
      <c r="M37" s="5"/>
      <c r="N37" s="5"/>
      <c r="O37" s="5"/>
      <c r="P37" s="5"/>
      <c r="Q37" s="5"/>
      <c r="R37" s="5"/>
      <c r="S37" s="5"/>
      <c r="T37" s="5"/>
      <c r="U37" s="5"/>
      <c r="V37" s="5"/>
      <c r="W37" s="5"/>
    </row>
    <row r="38" spans="2:23" x14ac:dyDescent="0.2">
      <c r="B38" s="395"/>
      <c r="C38" s="391"/>
      <c r="D38" s="393"/>
      <c r="E38" s="393"/>
      <c r="F38" s="399" t="s">
        <v>15</v>
      </c>
      <c r="G38" s="400"/>
      <c r="H38" s="400"/>
      <c r="I38" s="400"/>
      <c r="J38" s="400"/>
      <c r="K38" s="400"/>
      <c r="L38" s="400"/>
      <c r="M38" s="400"/>
      <c r="N38" s="400"/>
      <c r="O38" s="400"/>
      <c r="P38" s="400"/>
      <c r="Q38" s="400"/>
      <c r="R38" s="400"/>
      <c r="S38" s="400"/>
      <c r="T38" s="400"/>
      <c r="U38" s="400"/>
      <c r="V38" s="401"/>
      <c r="W38" s="14"/>
    </row>
    <row r="39" spans="2:23" ht="39" x14ac:dyDescent="0.2">
      <c r="B39" s="395"/>
      <c r="C39" s="390" t="s">
        <v>95</v>
      </c>
      <c r="D39" s="392" t="s">
        <v>43</v>
      </c>
      <c r="E39" s="392" t="s">
        <v>44</v>
      </c>
      <c r="F39" s="5" t="s">
        <v>45</v>
      </c>
      <c r="G39" s="10"/>
      <c r="H39" s="10"/>
      <c r="I39" s="10"/>
      <c r="J39" s="10"/>
      <c r="K39" s="10"/>
      <c r="L39" s="10"/>
      <c r="M39" s="10"/>
      <c r="N39" s="10"/>
      <c r="O39" s="10"/>
      <c r="P39" s="10"/>
      <c r="Q39" s="10"/>
      <c r="R39" s="10"/>
      <c r="S39" s="5"/>
      <c r="T39" s="5"/>
      <c r="U39" s="5"/>
      <c r="V39" s="5"/>
      <c r="W39" s="5"/>
    </row>
    <row r="40" spans="2:23" ht="39" x14ac:dyDescent="0.2">
      <c r="B40" s="395"/>
      <c r="C40" s="397"/>
      <c r="D40" s="398"/>
      <c r="E40" s="398"/>
      <c r="F40" s="5" t="s">
        <v>46</v>
      </c>
      <c r="G40" s="10"/>
      <c r="H40" s="10"/>
      <c r="I40" s="10"/>
      <c r="J40" s="10"/>
      <c r="K40" s="10"/>
      <c r="L40" s="10"/>
      <c r="M40" s="10"/>
      <c r="N40" s="10"/>
      <c r="O40" s="10"/>
      <c r="P40" s="10"/>
      <c r="Q40" s="10"/>
      <c r="R40" s="10"/>
      <c r="S40" s="5"/>
      <c r="T40" s="5"/>
      <c r="U40" s="5"/>
      <c r="V40" s="5"/>
      <c r="W40" s="5"/>
    </row>
    <row r="41" spans="2:23" x14ac:dyDescent="0.2">
      <c r="B41" s="395"/>
      <c r="C41" s="391"/>
      <c r="D41" s="393"/>
      <c r="E41" s="393"/>
      <c r="F41" s="399" t="s">
        <v>15</v>
      </c>
      <c r="G41" s="400"/>
      <c r="H41" s="400"/>
      <c r="I41" s="400"/>
      <c r="J41" s="400"/>
      <c r="K41" s="400"/>
      <c r="L41" s="400"/>
      <c r="M41" s="400"/>
      <c r="N41" s="400"/>
      <c r="O41" s="400"/>
      <c r="P41" s="400"/>
      <c r="Q41" s="400"/>
      <c r="R41" s="400"/>
      <c r="S41" s="400"/>
      <c r="T41" s="400"/>
      <c r="U41" s="400"/>
      <c r="V41" s="401"/>
      <c r="W41" s="14"/>
    </row>
    <row r="42" spans="2:23" ht="26" x14ac:dyDescent="0.2">
      <c r="B42" s="395"/>
      <c r="C42" s="390" t="s">
        <v>96</v>
      </c>
      <c r="D42" s="392" t="s">
        <v>47</v>
      </c>
      <c r="E42" s="392" t="s">
        <v>48</v>
      </c>
      <c r="F42" s="5" t="s">
        <v>49</v>
      </c>
      <c r="G42" s="5"/>
      <c r="H42" s="5"/>
      <c r="I42" s="5"/>
      <c r="J42" s="5"/>
      <c r="K42" s="5"/>
      <c r="L42" s="5"/>
      <c r="M42" s="5"/>
      <c r="N42" s="5"/>
      <c r="O42" s="5"/>
      <c r="P42" s="5"/>
      <c r="Q42" s="10"/>
      <c r="R42" s="5"/>
      <c r="S42" s="5"/>
      <c r="T42" s="5"/>
      <c r="U42" s="5"/>
      <c r="V42" s="5"/>
      <c r="W42" s="5"/>
    </row>
    <row r="43" spans="2:23" ht="39" x14ac:dyDescent="0.2">
      <c r="B43" s="395"/>
      <c r="C43" s="397"/>
      <c r="D43" s="398"/>
      <c r="E43" s="398"/>
      <c r="F43" s="5" t="s">
        <v>50</v>
      </c>
      <c r="G43" s="5"/>
      <c r="H43" s="5"/>
      <c r="I43" s="5"/>
      <c r="J43" s="5"/>
      <c r="K43" s="5"/>
      <c r="L43" s="5"/>
      <c r="M43" s="5"/>
      <c r="N43" s="5"/>
      <c r="O43" s="5"/>
      <c r="P43" s="5"/>
      <c r="Q43" s="5"/>
      <c r="R43" s="10"/>
      <c r="S43" s="5"/>
      <c r="T43" s="5"/>
      <c r="U43" s="5"/>
      <c r="V43" s="5"/>
      <c r="W43" s="5"/>
    </row>
    <row r="44" spans="2:23" ht="26" x14ac:dyDescent="0.2">
      <c r="B44" s="395"/>
      <c r="C44" s="397"/>
      <c r="D44" s="398"/>
      <c r="E44" s="398"/>
      <c r="F44" s="5" t="s">
        <v>51</v>
      </c>
      <c r="G44" s="5"/>
      <c r="H44" s="5"/>
      <c r="I44" s="5"/>
      <c r="J44" s="5"/>
      <c r="K44" s="5"/>
      <c r="L44" s="5"/>
      <c r="M44" s="5"/>
      <c r="N44" s="5"/>
      <c r="O44" s="5"/>
      <c r="P44" s="5"/>
      <c r="Q44" s="5"/>
      <c r="R44" s="10"/>
      <c r="S44" s="5"/>
      <c r="T44" s="5"/>
      <c r="U44" s="5"/>
      <c r="V44" s="5"/>
      <c r="W44" s="5"/>
    </row>
    <row r="45" spans="2:23" x14ac:dyDescent="0.2">
      <c r="B45" s="395"/>
      <c r="C45" s="391"/>
      <c r="D45" s="393"/>
      <c r="E45" s="393"/>
      <c r="F45" s="399" t="s">
        <v>15</v>
      </c>
      <c r="G45" s="400"/>
      <c r="H45" s="400"/>
      <c r="I45" s="400"/>
      <c r="J45" s="400"/>
      <c r="K45" s="400"/>
      <c r="L45" s="400"/>
      <c r="M45" s="400"/>
      <c r="N45" s="400"/>
      <c r="O45" s="400"/>
      <c r="P45" s="400"/>
      <c r="Q45" s="400"/>
      <c r="R45" s="400"/>
      <c r="S45" s="400"/>
      <c r="T45" s="400"/>
      <c r="U45" s="400"/>
      <c r="V45" s="401"/>
      <c r="W45" s="14"/>
    </row>
    <row r="46" spans="2:23" ht="39" x14ac:dyDescent="0.2">
      <c r="B46" s="395"/>
      <c r="C46" s="390" t="s">
        <v>97</v>
      </c>
      <c r="D46" s="392" t="s">
        <v>52</v>
      </c>
      <c r="E46" s="392" t="s">
        <v>53</v>
      </c>
      <c r="F46" s="5" t="s">
        <v>54</v>
      </c>
      <c r="G46" s="10"/>
      <c r="H46" s="10"/>
      <c r="I46" s="10"/>
      <c r="J46" s="10"/>
      <c r="K46" s="10"/>
      <c r="L46" s="10"/>
      <c r="M46" s="10"/>
      <c r="N46" s="10"/>
      <c r="O46" s="10"/>
      <c r="P46" s="10"/>
      <c r="Q46" s="10"/>
      <c r="R46" s="10"/>
      <c r="S46" s="5"/>
      <c r="T46" s="5"/>
      <c r="U46" s="5"/>
      <c r="V46" s="5"/>
      <c r="W46" s="5"/>
    </row>
    <row r="47" spans="2:23" ht="39" x14ac:dyDescent="0.2">
      <c r="B47" s="395"/>
      <c r="C47" s="397"/>
      <c r="D47" s="398"/>
      <c r="E47" s="398"/>
      <c r="F47" s="5" t="s">
        <v>55</v>
      </c>
      <c r="G47" s="10"/>
      <c r="H47" s="10"/>
      <c r="I47" s="10"/>
      <c r="J47" s="10"/>
      <c r="K47" s="10"/>
      <c r="L47" s="10"/>
      <c r="M47" s="10"/>
      <c r="N47" s="10"/>
      <c r="O47" s="10"/>
      <c r="P47" s="10"/>
      <c r="Q47" s="10"/>
      <c r="R47" s="10"/>
      <c r="S47" s="5"/>
      <c r="T47" s="5"/>
      <c r="U47" s="5"/>
      <c r="V47" s="5"/>
      <c r="W47" s="5"/>
    </row>
    <row r="48" spans="2:23" ht="52" x14ac:dyDescent="0.2">
      <c r="B48" s="395"/>
      <c r="C48" s="397"/>
      <c r="D48" s="398"/>
      <c r="E48" s="398"/>
      <c r="F48" s="5" t="s">
        <v>56</v>
      </c>
      <c r="G48" s="10"/>
      <c r="H48" s="10"/>
      <c r="I48" s="10"/>
      <c r="J48" s="10"/>
      <c r="K48" s="10"/>
      <c r="L48" s="10"/>
      <c r="M48" s="10"/>
      <c r="N48" s="10"/>
      <c r="O48" s="10"/>
      <c r="P48" s="10"/>
      <c r="Q48" s="10"/>
      <c r="R48" s="10"/>
      <c r="S48" s="5"/>
      <c r="T48" s="5"/>
      <c r="U48" s="5"/>
      <c r="V48" s="5"/>
      <c r="W48" s="5"/>
    </row>
    <row r="49" spans="2:23" x14ac:dyDescent="0.2">
      <c r="B49" s="395"/>
      <c r="C49" s="391"/>
      <c r="D49" s="393"/>
      <c r="E49" s="393"/>
      <c r="F49" s="399" t="s">
        <v>15</v>
      </c>
      <c r="G49" s="400"/>
      <c r="H49" s="400"/>
      <c r="I49" s="400"/>
      <c r="J49" s="400"/>
      <c r="K49" s="400"/>
      <c r="L49" s="400"/>
      <c r="M49" s="400"/>
      <c r="N49" s="400"/>
      <c r="O49" s="400"/>
      <c r="P49" s="400"/>
      <c r="Q49" s="400"/>
      <c r="R49" s="400"/>
      <c r="S49" s="400"/>
      <c r="T49" s="400"/>
      <c r="U49" s="400"/>
      <c r="V49" s="401"/>
      <c r="W49" s="14"/>
    </row>
    <row r="50" spans="2:23" ht="26" x14ac:dyDescent="0.2">
      <c r="B50" s="395"/>
      <c r="C50" s="390" t="s">
        <v>98</v>
      </c>
      <c r="D50" s="392" t="s">
        <v>57</v>
      </c>
      <c r="E50" s="392" t="s">
        <v>58</v>
      </c>
      <c r="F50" s="5" t="s">
        <v>59</v>
      </c>
      <c r="G50" s="5"/>
      <c r="H50" s="5"/>
      <c r="I50" s="5"/>
      <c r="J50" s="5"/>
      <c r="K50" s="5"/>
      <c r="L50" s="5"/>
      <c r="M50" s="5"/>
      <c r="N50" s="5"/>
      <c r="O50" s="5"/>
      <c r="P50" s="5"/>
      <c r="Q50" s="10"/>
      <c r="R50" s="5"/>
      <c r="S50" s="5"/>
      <c r="T50" s="5"/>
      <c r="U50" s="5"/>
      <c r="V50" s="5"/>
      <c r="W50" s="5"/>
    </row>
    <row r="51" spans="2:23" x14ac:dyDescent="0.2">
      <c r="B51" s="395"/>
      <c r="C51" s="397"/>
      <c r="D51" s="398"/>
      <c r="E51" s="398"/>
      <c r="F51" s="5" t="s">
        <v>60</v>
      </c>
      <c r="G51" s="5"/>
      <c r="H51" s="5"/>
      <c r="I51" s="5"/>
      <c r="J51" s="5"/>
      <c r="K51" s="5"/>
      <c r="L51" s="5"/>
      <c r="M51" s="5"/>
      <c r="N51" s="5"/>
      <c r="O51" s="5"/>
      <c r="P51" s="5"/>
      <c r="Q51" s="10"/>
      <c r="R51" s="5"/>
      <c r="S51" s="5"/>
      <c r="T51" s="5"/>
      <c r="U51" s="5"/>
      <c r="V51" s="5"/>
      <c r="W51" s="5"/>
    </row>
    <row r="52" spans="2:23" ht="52" x14ac:dyDescent="0.2">
      <c r="B52" s="395"/>
      <c r="C52" s="397"/>
      <c r="D52" s="398"/>
      <c r="E52" s="398"/>
      <c r="F52" s="5" t="s">
        <v>61</v>
      </c>
      <c r="G52" s="5"/>
      <c r="H52" s="5"/>
      <c r="I52" s="5"/>
      <c r="J52" s="5"/>
      <c r="K52" s="5"/>
      <c r="L52" s="5"/>
      <c r="M52" s="5"/>
      <c r="N52" s="5"/>
      <c r="O52" s="5"/>
      <c r="P52" s="5"/>
      <c r="Q52" s="10"/>
      <c r="R52" s="5"/>
      <c r="S52" s="5"/>
      <c r="T52" s="5"/>
      <c r="U52" s="5"/>
      <c r="V52" s="5"/>
      <c r="W52" s="5"/>
    </row>
    <row r="53" spans="2:23" x14ac:dyDescent="0.2">
      <c r="B53" s="395"/>
      <c r="C53" s="391"/>
      <c r="D53" s="393"/>
      <c r="E53" s="393"/>
      <c r="F53" s="399" t="s">
        <v>15</v>
      </c>
      <c r="G53" s="400"/>
      <c r="H53" s="400"/>
      <c r="I53" s="400"/>
      <c r="J53" s="400"/>
      <c r="K53" s="400"/>
      <c r="L53" s="400"/>
      <c r="M53" s="400"/>
      <c r="N53" s="400"/>
      <c r="O53" s="400"/>
      <c r="P53" s="400"/>
      <c r="Q53" s="400"/>
      <c r="R53" s="400"/>
      <c r="S53" s="400"/>
      <c r="T53" s="400"/>
      <c r="U53" s="400"/>
      <c r="V53" s="401"/>
      <c r="W53" s="14"/>
    </row>
    <row r="54" spans="2:23" ht="52" x14ac:dyDescent="0.2">
      <c r="B54" s="395"/>
      <c r="C54" s="390" t="s">
        <v>99</v>
      </c>
      <c r="D54" s="392" t="s">
        <v>62</v>
      </c>
      <c r="E54" s="392" t="s">
        <v>63</v>
      </c>
      <c r="F54" s="5" t="s">
        <v>64</v>
      </c>
      <c r="G54" s="5"/>
      <c r="H54" s="5"/>
      <c r="I54" s="10"/>
      <c r="J54" s="5"/>
      <c r="K54" s="5"/>
      <c r="L54" s="5"/>
      <c r="M54" s="5"/>
      <c r="N54" s="5"/>
      <c r="O54" s="5"/>
      <c r="P54" s="5"/>
      <c r="Q54" s="5"/>
      <c r="R54" s="5"/>
      <c r="S54" s="5"/>
      <c r="T54" s="5"/>
      <c r="U54" s="5"/>
      <c r="V54" s="12"/>
      <c r="W54" s="12"/>
    </row>
    <row r="55" spans="2:23" ht="39" x14ac:dyDescent="0.2">
      <c r="B55" s="395"/>
      <c r="C55" s="397"/>
      <c r="D55" s="398"/>
      <c r="E55" s="398"/>
      <c r="F55" s="5" t="s">
        <v>65</v>
      </c>
      <c r="G55" s="5"/>
      <c r="H55" s="5"/>
      <c r="I55" s="5"/>
      <c r="J55" s="10"/>
      <c r="K55" s="5"/>
      <c r="L55" s="5"/>
      <c r="M55" s="5"/>
      <c r="N55" s="5"/>
      <c r="O55" s="5"/>
      <c r="P55" s="5"/>
      <c r="Q55" s="5"/>
      <c r="R55" s="5"/>
      <c r="S55" s="5"/>
      <c r="T55" s="5"/>
      <c r="U55" s="5"/>
      <c r="V55" s="12"/>
      <c r="W55" s="12"/>
    </row>
    <row r="56" spans="2:23" ht="26" x14ac:dyDescent="0.2">
      <c r="B56" s="395"/>
      <c r="C56" s="397"/>
      <c r="D56" s="398"/>
      <c r="E56" s="398"/>
      <c r="F56" s="5" t="s">
        <v>66</v>
      </c>
      <c r="G56" s="5"/>
      <c r="H56" s="5"/>
      <c r="I56" s="5"/>
      <c r="J56" s="5"/>
      <c r="K56" s="5"/>
      <c r="L56" s="10"/>
      <c r="M56" s="5"/>
      <c r="N56" s="5"/>
      <c r="O56" s="5"/>
      <c r="P56" s="5"/>
      <c r="Q56" s="5"/>
      <c r="R56" s="5"/>
      <c r="S56" s="5"/>
      <c r="T56" s="5"/>
      <c r="U56" s="5"/>
      <c r="V56" s="5"/>
      <c r="W56" s="5"/>
    </row>
    <row r="57" spans="2:23" ht="26" x14ac:dyDescent="0.2">
      <c r="B57" s="395"/>
      <c r="C57" s="397"/>
      <c r="D57" s="398"/>
      <c r="E57" s="398"/>
      <c r="F57" s="5" t="s">
        <v>67</v>
      </c>
      <c r="G57" s="5"/>
      <c r="H57" s="5"/>
      <c r="I57" s="5"/>
      <c r="J57" s="5"/>
      <c r="K57" s="5"/>
      <c r="L57" s="10"/>
      <c r="M57" s="5"/>
      <c r="N57" s="5"/>
      <c r="O57" s="5"/>
      <c r="P57" s="5"/>
      <c r="Q57" s="5"/>
      <c r="R57" s="5"/>
      <c r="S57" s="5"/>
      <c r="T57" s="5"/>
      <c r="U57" s="5"/>
      <c r="V57" s="5"/>
      <c r="W57" s="5"/>
    </row>
    <row r="58" spans="2:23" ht="26" x14ac:dyDescent="0.2">
      <c r="B58" s="395"/>
      <c r="C58" s="397"/>
      <c r="D58" s="398"/>
      <c r="E58" s="398"/>
      <c r="F58" s="5" t="s">
        <v>68</v>
      </c>
      <c r="G58" s="5"/>
      <c r="H58" s="5"/>
      <c r="I58" s="5"/>
      <c r="J58" s="5"/>
      <c r="K58" s="5"/>
      <c r="L58" s="10"/>
      <c r="M58" s="5"/>
      <c r="N58" s="5"/>
      <c r="O58" s="5"/>
      <c r="P58" s="5"/>
      <c r="Q58" s="5"/>
      <c r="R58" s="5"/>
      <c r="S58" s="5"/>
      <c r="T58" s="5"/>
      <c r="U58" s="5"/>
      <c r="V58" s="5"/>
      <c r="W58" s="5"/>
    </row>
    <row r="59" spans="2:23" x14ac:dyDescent="0.2">
      <c r="B59" s="395"/>
      <c r="C59" s="391"/>
      <c r="D59" s="393"/>
      <c r="E59" s="393"/>
      <c r="F59" s="399" t="s">
        <v>15</v>
      </c>
      <c r="G59" s="400"/>
      <c r="H59" s="400"/>
      <c r="I59" s="400"/>
      <c r="J59" s="400"/>
      <c r="K59" s="400"/>
      <c r="L59" s="400"/>
      <c r="M59" s="400"/>
      <c r="N59" s="400"/>
      <c r="O59" s="400"/>
      <c r="P59" s="400"/>
      <c r="Q59" s="400"/>
      <c r="R59" s="400"/>
      <c r="S59" s="400"/>
      <c r="T59" s="400"/>
      <c r="U59" s="400"/>
      <c r="V59" s="401"/>
      <c r="W59" s="14"/>
    </row>
    <row r="60" spans="2:23" ht="26" x14ac:dyDescent="0.2">
      <c r="B60" s="395"/>
      <c r="C60" s="390" t="s">
        <v>102</v>
      </c>
      <c r="D60" s="392" t="s">
        <v>69</v>
      </c>
      <c r="E60" s="392" t="s">
        <v>48</v>
      </c>
      <c r="F60" s="6" t="s">
        <v>70</v>
      </c>
      <c r="G60" s="5"/>
      <c r="H60" s="5"/>
      <c r="I60" s="5"/>
      <c r="J60" s="5"/>
      <c r="K60" s="5"/>
      <c r="L60" s="5"/>
      <c r="M60" s="5"/>
      <c r="N60" s="5"/>
      <c r="O60" s="5"/>
      <c r="P60" s="5"/>
      <c r="Q60" s="10"/>
      <c r="R60" s="10"/>
      <c r="S60" s="5"/>
      <c r="T60" s="5"/>
      <c r="U60" s="5"/>
      <c r="V60" s="5"/>
      <c r="W60" s="5"/>
    </row>
    <row r="61" spans="2:23" ht="39" x14ac:dyDescent="0.2">
      <c r="B61" s="395"/>
      <c r="C61" s="391"/>
      <c r="D61" s="393"/>
      <c r="E61" s="393"/>
      <c r="F61" s="5" t="s">
        <v>71</v>
      </c>
      <c r="G61" s="5"/>
      <c r="H61" s="5"/>
      <c r="I61" s="5"/>
      <c r="J61" s="5"/>
      <c r="K61" s="5"/>
      <c r="L61" s="5"/>
      <c r="M61" s="5"/>
      <c r="N61" s="5"/>
      <c r="O61" s="5"/>
      <c r="P61" s="5"/>
      <c r="Q61" s="10"/>
      <c r="R61" s="10"/>
      <c r="S61" s="5"/>
      <c r="T61" s="5"/>
      <c r="U61" s="5"/>
      <c r="V61" s="5"/>
      <c r="W61" s="5"/>
    </row>
    <row r="62" spans="2:23" x14ac:dyDescent="0.2">
      <c r="B62" s="396"/>
      <c r="C62" s="28"/>
      <c r="D62" s="7"/>
      <c r="E62" s="5"/>
      <c r="F62" s="4"/>
      <c r="G62" s="5"/>
      <c r="H62" s="5"/>
      <c r="I62" s="5"/>
      <c r="J62" s="5"/>
      <c r="K62" s="5"/>
      <c r="L62" s="5"/>
      <c r="M62" s="5"/>
      <c r="N62" s="5"/>
      <c r="O62" s="5"/>
      <c r="P62" s="5"/>
      <c r="Q62" s="5"/>
      <c r="R62" s="5"/>
      <c r="S62" s="5"/>
      <c r="T62" s="5"/>
      <c r="U62" s="5"/>
      <c r="V62" s="5"/>
      <c r="W62" s="5"/>
    </row>
    <row r="63" spans="2:23" x14ac:dyDescent="0.2">
      <c r="B63" s="389" t="s">
        <v>72</v>
      </c>
      <c r="C63" s="389"/>
      <c r="D63" s="389"/>
      <c r="E63" s="389"/>
      <c r="F63" s="389"/>
      <c r="G63" s="389"/>
      <c r="H63" s="389"/>
      <c r="I63" s="389"/>
      <c r="J63" s="389"/>
      <c r="K63" s="389"/>
      <c r="L63" s="389"/>
      <c r="M63" s="389"/>
      <c r="N63" s="389"/>
      <c r="O63" s="389"/>
      <c r="P63" s="389"/>
      <c r="Q63" s="389"/>
      <c r="R63" s="389"/>
      <c r="S63" s="389"/>
      <c r="T63" s="389"/>
      <c r="U63" s="389"/>
      <c r="V63" s="389"/>
      <c r="W63" s="13">
        <f>W16</f>
        <v>330000</v>
      </c>
    </row>
  </sheetData>
  <mergeCells count="55">
    <mergeCell ref="B2:W2"/>
    <mergeCell ref="B3:W3"/>
    <mergeCell ref="B4:W4"/>
    <mergeCell ref="B6:W6"/>
    <mergeCell ref="B8:B9"/>
    <mergeCell ref="C8:C9"/>
    <mergeCell ref="D8:D9"/>
    <mergeCell ref="E8:E9"/>
    <mergeCell ref="F8:F9"/>
    <mergeCell ref="G8:R8"/>
    <mergeCell ref="S8:W8"/>
    <mergeCell ref="C39:C41"/>
    <mergeCell ref="D39:D41"/>
    <mergeCell ref="B10:B25"/>
    <mergeCell ref="D10:W10"/>
    <mergeCell ref="C13:C16"/>
    <mergeCell ref="D13:D16"/>
    <mergeCell ref="E13:E16"/>
    <mergeCell ref="F16:V16"/>
    <mergeCell ref="C17:C21"/>
    <mergeCell ref="D17:D21"/>
    <mergeCell ref="E17:E21"/>
    <mergeCell ref="D28:W28"/>
    <mergeCell ref="C34:C38"/>
    <mergeCell ref="D34:D38"/>
    <mergeCell ref="E34:E38"/>
    <mergeCell ref="F38:V38"/>
    <mergeCell ref="F21:V21"/>
    <mergeCell ref="C22:C25"/>
    <mergeCell ref="D22:D25"/>
    <mergeCell ref="E22:E25"/>
    <mergeCell ref="F25:V25"/>
    <mergeCell ref="D46:D49"/>
    <mergeCell ref="E46:E49"/>
    <mergeCell ref="F49:V49"/>
    <mergeCell ref="C42:C45"/>
    <mergeCell ref="D42:D45"/>
    <mergeCell ref="E42:E45"/>
    <mergeCell ref="F45:V45"/>
    <mergeCell ref="B63:V63"/>
    <mergeCell ref="C60:C61"/>
    <mergeCell ref="D60:D61"/>
    <mergeCell ref="E60:E61"/>
    <mergeCell ref="B28:B62"/>
    <mergeCell ref="C50:C53"/>
    <mergeCell ref="D50:D53"/>
    <mergeCell ref="E50:E53"/>
    <mergeCell ref="F53:V53"/>
    <mergeCell ref="C54:C59"/>
    <mergeCell ref="D54:D59"/>
    <mergeCell ref="E54:E59"/>
    <mergeCell ref="F59:V59"/>
    <mergeCell ref="E39:E41"/>
    <mergeCell ref="F41:V41"/>
    <mergeCell ref="C46:C49"/>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F4818-5128-4FDD-97D4-5B7EEE84B44B}">
  <dimension ref="B1:AA152"/>
  <sheetViews>
    <sheetView topLeftCell="F138" zoomScale="200" workbookViewId="0">
      <selection activeCell="X144" sqref="X144"/>
    </sheetView>
  </sheetViews>
  <sheetFormatPr baseColWidth="10" defaultColWidth="8.83203125" defaultRowHeight="12" x14ac:dyDescent="0.15"/>
  <cols>
    <col min="1" max="1" width="4" style="29" customWidth="1"/>
    <col min="2" max="2" width="3" style="34" customWidth="1"/>
    <col min="3" max="3" width="8.83203125" style="29"/>
    <col min="4" max="4" width="23.5" style="31" customWidth="1"/>
    <col min="5" max="5" width="18.83203125" style="32" customWidth="1"/>
    <col min="6" max="6" width="29.5" style="33" customWidth="1"/>
    <col min="7" max="18" width="2.6640625" style="29" customWidth="1"/>
    <col min="19" max="19" width="9.5" style="29" customWidth="1"/>
    <col min="20" max="20" width="6.33203125" style="29" customWidth="1"/>
    <col min="21" max="21" width="4.6640625" style="29" customWidth="1"/>
    <col min="22" max="22" width="10.5" style="29" bestFit="1" customWidth="1"/>
    <col min="23" max="23" width="15.6640625" style="29" customWidth="1"/>
    <col min="24" max="25" width="8.83203125" style="29"/>
    <col min="26" max="26" width="9.1640625" style="29" customWidth="1"/>
    <col min="27" max="16384" width="8.83203125" style="29"/>
  </cols>
  <sheetData>
    <row r="1" spans="2:23" ht="15" x14ac:dyDescent="0.2">
      <c r="B1" s="552" t="s">
        <v>0</v>
      </c>
      <c r="C1" s="552"/>
      <c r="D1" s="552"/>
      <c r="E1" s="552"/>
      <c r="F1" s="552"/>
      <c r="G1" s="552"/>
      <c r="H1" s="552"/>
      <c r="I1" s="552"/>
      <c r="J1" s="552"/>
      <c r="K1" s="552"/>
      <c r="L1" s="552"/>
      <c r="M1" s="552"/>
      <c r="N1" s="552"/>
      <c r="O1" s="552"/>
      <c r="P1" s="552"/>
      <c r="Q1" s="552"/>
      <c r="R1" s="552"/>
      <c r="S1" s="552"/>
      <c r="T1" s="552"/>
      <c r="U1" s="552"/>
      <c r="V1" s="552"/>
      <c r="W1" s="552"/>
    </row>
    <row r="2" spans="2:23" ht="15" x14ac:dyDescent="0.2">
      <c r="B2" s="552" t="s">
        <v>1</v>
      </c>
      <c r="C2" s="552"/>
      <c r="D2" s="552"/>
      <c r="E2" s="552"/>
      <c r="F2" s="552"/>
      <c r="G2" s="552"/>
      <c r="H2" s="552"/>
      <c r="I2" s="552"/>
      <c r="J2" s="552"/>
      <c r="K2" s="552"/>
      <c r="L2" s="552"/>
      <c r="M2" s="552"/>
      <c r="N2" s="552"/>
      <c r="O2" s="552"/>
      <c r="P2" s="552"/>
      <c r="Q2" s="552"/>
      <c r="R2" s="552"/>
      <c r="S2" s="552"/>
      <c r="T2" s="552"/>
      <c r="U2" s="552"/>
      <c r="V2" s="552"/>
      <c r="W2" s="552"/>
    </row>
    <row r="3" spans="2:23" ht="15" x14ac:dyDescent="0.2">
      <c r="B3" s="552" t="s">
        <v>2</v>
      </c>
      <c r="C3" s="552"/>
      <c r="D3" s="552"/>
      <c r="E3" s="552"/>
      <c r="F3" s="552"/>
      <c r="G3" s="552"/>
      <c r="H3" s="552"/>
      <c r="I3" s="552"/>
      <c r="J3" s="552"/>
      <c r="K3" s="552"/>
      <c r="L3" s="552"/>
      <c r="M3" s="552"/>
      <c r="N3" s="552"/>
      <c r="O3" s="552"/>
      <c r="P3" s="552"/>
      <c r="Q3" s="552"/>
      <c r="R3" s="552"/>
      <c r="S3" s="552"/>
      <c r="T3" s="552"/>
      <c r="U3" s="552"/>
      <c r="V3" s="552"/>
      <c r="W3" s="552"/>
    </row>
    <row r="4" spans="2:23" x14ac:dyDescent="0.15">
      <c r="B4" s="30"/>
    </row>
    <row r="5" spans="2:23" ht="15" x14ac:dyDescent="0.15">
      <c r="B5" s="553" t="s">
        <v>107</v>
      </c>
      <c r="C5" s="553"/>
      <c r="D5" s="553"/>
      <c r="E5" s="553"/>
      <c r="F5" s="553"/>
      <c r="G5" s="553"/>
    </row>
    <row r="6" spans="2:23" ht="13" thickBot="1" x14ac:dyDescent="0.2"/>
    <row r="7" spans="2:23" x14ac:dyDescent="0.15">
      <c r="B7" s="554" t="s">
        <v>4</v>
      </c>
      <c r="C7" s="556" t="s">
        <v>5</v>
      </c>
      <c r="D7" s="558" t="s">
        <v>6</v>
      </c>
      <c r="E7" s="560" t="s">
        <v>7</v>
      </c>
      <c r="F7" s="560" t="s">
        <v>8</v>
      </c>
      <c r="G7" s="546" t="s">
        <v>9</v>
      </c>
      <c r="H7" s="546"/>
      <c r="I7" s="546"/>
      <c r="J7" s="546"/>
      <c r="K7" s="546"/>
      <c r="L7" s="546"/>
      <c r="M7" s="546"/>
      <c r="N7" s="546"/>
      <c r="O7" s="546"/>
      <c r="P7" s="546"/>
      <c r="Q7" s="546"/>
      <c r="R7" s="546"/>
      <c r="S7" s="546" t="s">
        <v>10</v>
      </c>
      <c r="T7" s="546"/>
      <c r="U7" s="546"/>
      <c r="V7" s="546"/>
      <c r="W7" s="547"/>
    </row>
    <row r="8" spans="2:23" ht="13" thickBot="1" x14ac:dyDescent="0.2">
      <c r="B8" s="555"/>
      <c r="C8" s="557"/>
      <c r="D8" s="559"/>
      <c r="E8" s="561"/>
      <c r="F8" s="561"/>
      <c r="G8" s="35">
        <v>1</v>
      </c>
      <c r="H8" s="35">
        <v>2</v>
      </c>
      <c r="I8" s="35">
        <v>3</v>
      </c>
      <c r="J8" s="35">
        <v>4</v>
      </c>
      <c r="K8" s="35">
        <v>5</v>
      </c>
      <c r="L8" s="35">
        <v>6</v>
      </c>
      <c r="M8" s="35">
        <v>7</v>
      </c>
      <c r="N8" s="35">
        <v>8</v>
      </c>
      <c r="O8" s="35">
        <v>9</v>
      </c>
      <c r="P8" s="35">
        <v>10</v>
      </c>
      <c r="Q8" s="35">
        <v>11</v>
      </c>
      <c r="R8" s="35">
        <v>12</v>
      </c>
      <c r="S8" s="35" t="s">
        <v>11</v>
      </c>
      <c r="T8" s="35" t="s">
        <v>12</v>
      </c>
      <c r="U8" s="35" t="s">
        <v>13</v>
      </c>
      <c r="V8" s="35" t="s">
        <v>14</v>
      </c>
      <c r="W8" s="36" t="s">
        <v>15</v>
      </c>
    </row>
    <row r="9" spans="2:23" ht="12.75" customHeight="1" thickBot="1" x14ac:dyDescent="0.2">
      <c r="B9" s="37"/>
      <c r="C9" s="38" t="s">
        <v>108</v>
      </c>
      <c r="D9" s="548" t="s">
        <v>109</v>
      </c>
      <c r="E9" s="549"/>
      <c r="F9" s="549"/>
      <c r="G9" s="549"/>
      <c r="H9" s="549"/>
      <c r="I9" s="549"/>
      <c r="J9" s="549"/>
      <c r="K9" s="549"/>
      <c r="L9" s="549"/>
      <c r="M9" s="549"/>
      <c r="N9" s="549"/>
      <c r="O9" s="549"/>
      <c r="P9" s="549"/>
      <c r="Q9" s="549"/>
      <c r="R9" s="549"/>
      <c r="S9" s="549"/>
      <c r="T9" s="549"/>
      <c r="U9" s="549"/>
      <c r="V9" s="549"/>
      <c r="W9" s="550"/>
    </row>
    <row r="10" spans="2:23" ht="14.5" customHeight="1" x14ac:dyDescent="0.15">
      <c r="B10" s="445">
        <v>1</v>
      </c>
      <c r="C10" s="491" t="s">
        <v>110</v>
      </c>
      <c r="D10" s="491" t="s">
        <v>111</v>
      </c>
      <c r="E10" s="551" t="s">
        <v>112</v>
      </c>
      <c r="F10" s="41" t="s">
        <v>113</v>
      </c>
      <c r="G10" s="42"/>
      <c r="H10" s="42"/>
      <c r="I10" s="42"/>
      <c r="J10" s="42"/>
      <c r="K10" s="42"/>
      <c r="L10" s="42"/>
      <c r="M10" s="43"/>
      <c r="N10" s="42"/>
      <c r="O10" s="44"/>
      <c r="P10" s="42"/>
      <c r="Q10" s="42"/>
      <c r="R10" s="42"/>
      <c r="S10" s="42"/>
      <c r="T10" s="42"/>
      <c r="U10" s="42"/>
      <c r="V10" s="42"/>
      <c r="W10" s="45"/>
    </row>
    <row r="11" spans="2:23" ht="14.25" customHeight="1" x14ac:dyDescent="0.15">
      <c r="B11" s="445"/>
      <c r="C11" s="491"/>
      <c r="D11" s="491"/>
      <c r="E11" s="551"/>
      <c r="F11" s="46" t="s">
        <v>114</v>
      </c>
      <c r="G11" s="47"/>
      <c r="H11" s="47"/>
      <c r="I11" s="47"/>
      <c r="J11" s="47"/>
      <c r="K11" s="47"/>
      <c r="L11" s="47"/>
      <c r="M11" s="47"/>
      <c r="N11" s="47"/>
      <c r="O11" s="48"/>
      <c r="P11" s="47"/>
      <c r="Q11" s="47"/>
      <c r="R11" s="47"/>
      <c r="S11" s="47"/>
      <c r="T11" s="49"/>
      <c r="U11" s="49"/>
      <c r="V11" s="50"/>
      <c r="W11" s="51"/>
    </row>
    <row r="12" spans="2:23" x14ac:dyDescent="0.15">
      <c r="B12" s="445"/>
      <c r="C12" s="491"/>
      <c r="D12" s="491"/>
      <c r="E12" s="551"/>
      <c r="F12" s="52" t="s">
        <v>29</v>
      </c>
      <c r="G12" s="47"/>
      <c r="H12" s="47"/>
      <c r="I12" s="47"/>
      <c r="J12" s="47"/>
      <c r="K12" s="47"/>
      <c r="L12" s="47"/>
      <c r="M12" s="47"/>
      <c r="N12" s="47"/>
      <c r="O12" s="48"/>
      <c r="P12" s="47"/>
      <c r="Q12" s="47"/>
      <c r="R12" s="47"/>
      <c r="S12" s="53"/>
      <c r="T12" s="53"/>
      <c r="U12" s="53"/>
      <c r="V12" s="53"/>
      <c r="W12" s="54"/>
    </row>
    <row r="13" spans="2:23" x14ac:dyDescent="0.15">
      <c r="B13" s="445"/>
      <c r="C13" s="491"/>
      <c r="D13" s="491"/>
      <c r="E13" s="551"/>
      <c r="F13" s="52" t="s">
        <v>115</v>
      </c>
      <c r="G13" s="47"/>
      <c r="H13" s="47"/>
      <c r="I13" s="47"/>
      <c r="J13" s="47"/>
      <c r="K13" s="47"/>
      <c r="L13" s="47"/>
      <c r="M13" s="47"/>
      <c r="N13" s="47"/>
      <c r="O13" s="48"/>
      <c r="P13" s="47"/>
      <c r="Q13" s="47"/>
      <c r="R13" s="47"/>
      <c r="S13" s="42"/>
      <c r="T13" s="42"/>
      <c r="U13" s="42"/>
      <c r="V13" s="42"/>
      <c r="W13" s="45"/>
    </row>
    <row r="14" spans="2:23" ht="17" customHeight="1" x14ac:dyDescent="0.15">
      <c r="B14" s="444">
        <v>2</v>
      </c>
      <c r="C14" s="490" t="s">
        <v>116</v>
      </c>
      <c r="D14" s="517" t="s">
        <v>117</v>
      </c>
      <c r="E14" s="496" t="s">
        <v>118</v>
      </c>
      <c r="F14" s="57" t="s">
        <v>119</v>
      </c>
      <c r="G14" s="47"/>
      <c r="H14" s="47"/>
      <c r="I14" s="47"/>
      <c r="J14" s="47"/>
      <c r="K14" s="47"/>
      <c r="L14" s="47"/>
      <c r="M14" s="47"/>
      <c r="N14" s="47"/>
      <c r="O14" s="47"/>
      <c r="P14" s="48"/>
      <c r="Q14" s="47"/>
      <c r="R14" s="47"/>
      <c r="S14" s="47"/>
      <c r="T14" s="47"/>
      <c r="U14" s="47"/>
      <c r="V14" s="47"/>
      <c r="W14" s="58"/>
    </row>
    <row r="15" spans="2:23" ht="16.5" customHeight="1" x14ac:dyDescent="0.15">
      <c r="B15" s="445"/>
      <c r="C15" s="491"/>
      <c r="D15" s="518"/>
      <c r="E15" s="497"/>
      <c r="F15" s="57" t="s">
        <v>120</v>
      </c>
      <c r="G15" s="47"/>
      <c r="H15" s="47"/>
      <c r="I15" s="47"/>
      <c r="J15" s="47"/>
      <c r="K15" s="47"/>
      <c r="L15" s="47"/>
      <c r="M15" s="47"/>
      <c r="N15" s="47"/>
      <c r="O15" s="47"/>
      <c r="P15" s="48"/>
      <c r="Q15" s="47"/>
      <c r="R15" s="47"/>
      <c r="S15" s="47"/>
      <c r="T15" s="47"/>
      <c r="U15" s="47"/>
      <c r="V15" s="47"/>
      <c r="W15" s="58"/>
    </row>
    <row r="16" spans="2:23" ht="17.5" customHeight="1" thickBot="1" x14ac:dyDescent="0.2">
      <c r="B16" s="445"/>
      <c r="C16" s="491"/>
      <c r="D16" s="518"/>
      <c r="E16" s="497"/>
      <c r="F16" s="56" t="s">
        <v>121</v>
      </c>
      <c r="G16" s="61"/>
      <c r="H16" s="61"/>
      <c r="I16" s="61"/>
      <c r="J16" s="61"/>
      <c r="K16" s="61"/>
      <c r="L16" s="61"/>
      <c r="M16" s="61"/>
      <c r="N16" s="61"/>
      <c r="O16" s="61"/>
      <c r="P16" s="62"/>
      <c r="Q16" s="61"/>
      <c r="R16" s="61"/>
      <c r="S16" s="61"/>
      <c r="T16" s="61"/>
      <c r="U16" s="61"/>
      <c r="V16" s="61"/>
      <c r="W16" s="63"/>
    </row>
    <row r="17" spans="2:23" ht="13.5" customHeight="1" thickBot="1" x14ac:dyDescent="0.2">
      <c r="B17" s="543" t="s">
        <v>15</v>
      </c>
      <c r="C17" s="544"/>
      <c r="D17" s="544"/>
      <c r="E17" s="544"/>
      <c r="F17" s="544"/>
      <c r="G17" s="544"/>
      <c r="H17" s="544"/>
      <c r="I17" s="544"/>
      <c r="J17" s="544"/>
      <c r="K17" s="544"/>
      <c r="L17" s="544"/>
      <c r="M17" s="544"/>
      <c r="N17" s="544"/>
      <c r="O17" s="544"/>
      <c r="P17" s="544"/>
      <c r="Q17" s="544"/>
      <c r="R17" s="544"/>
      <c r="S17" s="544"/>
      <c r="T17" s="544"/>
      <c r="U17" s="544"/>
      <c r="V17" s="545"/>
      <c r="W17" s="64">
        <f>SUM(W14:W16)</f>
        <v>0</v>
      </c>
    </row>
    <row r="18" spans="2:23" ht="12.75" customHeight="1" thickBot="1" x14ac:dyDescent="0.2">
      <c r="B18" s="65"/>
      <c r="C18" s="66" t="s">
        <v>122</v>
      </c>
      <c r="D18" s="531" t="s">
        <v>123</v>
      </c>
      <c r="E18" s="532"/>
      <c r="F18" s="532"/>
      <c r="G18" s="532"/>
      <c r="H18" s="532"/>
      <c r="I18" s="532"/>
      <c r="J18" s="532"/>
      <c r="K18" s="532"/>
      <c r="L18" s="532"/>
      <c r="M18" s="532"/>
      <c r="N18" s="532"/>
      <c r="O18" s="532"/>
      <c r="P18" s="532"/>
      <c r="Q18" s="532"/>
      <c r="R18" s="532"/>
      <c r="S18" s="532"/>
      <c r="T18" s="532"/>
      <c r="U18" s="532"/>
      <c r="V18" s="532"/>
      <c r="W18" s="533"/>
    </row>
    <row r="19" spans="2:23" ht="7.5" hidden="1" customHeight="1" x14ac:dyDescent="0.15">
      <c r="B19" s="67"/>
      <c r="C19" s="68"/>
      <c r="D19" s="69"/>
      <c r="E19" s="69"/>
      <c r="F19" s="70" t="s">
        <v>124</v>
      </c>
      <c r="G19" s="71"/>
      <c r="H19" s="71"/>
      <c r="I19" s="71"/>
      <c r="J19" s="71"/>
      <c r="K19" s="71"/>
      <c r="L19" s="71"/>
      <c r="M19" s="71"/>
      <c r="N19" s="71"/>
      <c r="O19" s="71"/>
      <c r="P19" s="71"/>
      <c r="Q19" s="71"/>
      <c r="R19" s="71"/>
      <c r="S19" s="53"/>
      <c r="T19" s="53"/>
      <c r="U19" s="53"/>
      <c r="V19" s="53"/>
      <c r="W19" s="54"/>
    </row>
    <row r="20" spans="2:23" ht="16" customHeight="1" x14ac:dyDescent="0.15">
      <c r="B20" s="535">
        <v>1</v>
      </c>
      <c r="C20" s="537" t="s">
        <v>125</v>
      </c>
      <c r="D20" s="490" t="s">
        <v>126</v>
      </c>
      <c r="E20" s="539" t="s">
        <v>127</v>
      </c>
      <c r="F20" s="72" t="s">
        <v>128</v>
      </c>
      <c r="G20" s="73"/>
      <c r="H20" s="73"/>
      <c r="I20" s="73"/>
      <c r="J20" s="73"/>
      <c r="K20" s="73"/>
      <c r="L20" s="73"/>
      <c r="M20" s="73"/>
      <c r="N20" s="73"/>
      <c r="O20" s="73"/>
      <c r="P20" s="73"/>
      <c r="Q20" s="73"/>
      <c r="R20" s="73"/>
      <c r="S20" s="74"/>
      <c r="T20" s="74"/>
      <c r="U20" s="74"/>
      <c r="V20" s="74"/>
      <c r="W20" s="75"/>
    </row>
    <row r="21" spans="2:23" ht="25" customHeight="1" x14ac:dyDescent="0.15">
      <c r="B21" s="536"/>
      <c r="C21" s="538"/>
      <c r="D21" s="491"/>
      <c r="E21" s="540"/>
      <c r="F21" s="46" t="s">
        <v>129</v>
      </c>
      <c r="G21" s="73"/>
      <c r="H21" s="73"/>
      <c r="I21" s="73"/>
      <c r="J21" s="73"/>
      <c r="K21" s="73"/>
      <c r="L21" s="73"/>
      <c r="M21" s="73"/>
      <c r="N21" s="73"/>
      <c r="O21" s="73"/>
      <c r="P21" s="73"/>
      <c r="Q21" s="73"/>
      <c r="R21" s="73"/>
      <c r="S21" s="74"/>
      <c r="T21" s="74"/>
      <c r="U21" s="74"/>
      <c r="V21" s="74"/>
      <c r="W21" s="75"/>
    </row>
    <row r="22" spans="2:23" ht="27.5" customHeight="1" thickBot="1" x14ac:dyDescent="0.2">
      <c r="B22" s="536"/>
      <c r="C22" s="538"/>
      <c r="D22" s="491"/>
      <c r="E22" s="540"/>
      <c r="F22" s="76" t="s">
        <v>130</v>
      </c>
      <c r="G22" s="77"/>
      <c r="H22" s="77"/>
      <c r="I22" s="77"/>
      <c r="J22" s="77"/>
      <c r="K22" s="77"/>
      <c r="L22" s="77"/>
      <c r="M22" s="77"/>
      <c r="N22" s="77"/>
      <c r="O22" s="77"/>
      <c r="P22" s="77"/>
      <c r="Q22" s="77"/>
      <c r="R22" s="77"/>
      <c r="S22" s="78"/>
      <c r="T22" s="78"/>
      <c r="U22" s="78"/>
      <c r="V22" s="78"/>
      <c r="W22" s="79"/>
    </row>
    <row r="23" spans="2:23" ht="12" customHeight="1" thickBot="1" x14ac:dyDescent="0.2">
      <c r="B23" s="80"/>
      <c r="C23" s="81" t="s">
        <v>131</v>
      </c>
      <c r="D23" s="531" t="s">
        <v>132</v>
      </c>
      <c r="E23" s="532"/>
      <c r="F23" s="532"/>
      <c r="G23" s="532"/>
      <c r="H23" s="532"/>
      <c r="I23" s="532"/>
      <c r="J23" s="532"/>
      <c r="K23" s="532"/>
      <c r="L23" s="532"/>
      <c r="M23" s="532"/>
      <c r="N23" s="532"/>
      <c r="O23" s="532"/>
      <c r="P23" s="532"/>
      <c r="Q23" s="532"/>
      <c r="R23" s="532"/>
      <c r="S23" s="532"/>
      <c r="T23" s="532"/>
      <c r="U23" s="532"/>
      <c r="V23" s="532"/>
      <c r="W23" s="533"/>
    </row>
    <row r="24" spans="2:23" ht="27" thickBot="1" x14ac:dyDescent="0.2">
      <c r="B24" s="82">
        <v>1</v>
      </c>
      <c r="C24" s="83" t="s">
        <v>133</v>
      </c>
      <c r="D24" s="59" t="s">
        <v>134</v>
      </c>
      <c r="E24" s="84" t="s">
        <v>135</v>
      </c>
      <c r="F24" s="85" t="s">
        <v>136</v>
      </c>
      <c r="G24" s="77"/>
      <c r="H24" s="77"/>
      <c r="I24" s="77"/>
      <c r="J24" s="77"/>
      <c r="K24" s="77"/>
      <c r="L24" s="77"/>
      <c r="M24" s="77"/>
      <c r="N24" s="77"/>
      <c r="O24" s="77"/>
      <c r="P24" s="77"/>
      <c r="Q24" s="77"/>
      <c r="R24" s="77"/>
      <c r="S24" s="78"/>
      <c r="T24" s="78"/>
      <c r="U24" s="78"/>
      <c r="V24" s="78"/>
      <c r="W24" s="79"/>
    </row>
    <row r="25" spans="2:23" ht="15" customHeight="1" thickBot="1" x14ac:dyDescent="0.2">
      <c r="B25" s="541" t="s">
        <v>15</v>
      </c>
      <c r="C25" s="542"/>
      <c r="D25" s="542"/>
      <c r="E25" s="542"/>
      <c r="F25" s="542"/>
      <c r="G25" s="542"/>
      <c r="H25" s="542"/>
      <c r="I25" s="542"/>
      <c r="J25" s="542"/>
      <c r="K25" s="542"/>
      <c r="L25" s="542"/>
      <c r="M25" s="542"/>
      <c r="N25" s="542"/>
      <c r="O25" s="542"/>
      <c r="P25" s="542"/>
      <c r="Q25" s="542"/>
      <c r="R25" s="542"/>
      <c r="S25" s="542"/>
      <c r="T25" s="542"/>
      <c r="U25" s="542"/>
      <c r="V25" s="542"/>
      <c r="W25" s="64">
        <f>SUM(W22:W24)</f>
        <v>0</v>
      </c>
    </row>
    <row r="26" spans="2:23" ht="12.75" customHeight="1" thickBot="1" x14ac:dyDescent="0.2">
      <c r="B26" s="86"/>
      <c r="C26" s="81" t="s">
        <v>137</v>
      </c>
      <c r="D26" s="531" t="s">
        <v>138</v>
      </c>
      <c r="E26" s="532"/>
      <c r="F26" s="532"/>
      <c r="G26" s="532"/>
      <c r="H26" s="532"/>
      <c r="I26" s="532"/>
      <c r="J26" s="532"/>
      <c r="K26" s="532"/>
      <c r="L26" s="532"/>
      <c r="M26" s="532"/>
      <c r="N26" s="532"/>
      <c r="O26" s="532"/>
      <c r="P26" s="532"/>
      <c r="Q26" s="532"/>
      <c r="R26" s="532"/>
      <c r="S26" s="532"/>
      <c r="T26" s="532"/>
      <c r="U26" s="532"/>
      <c r="V26" s="532"/>
      <c r="W26" s="533"/>
    </row>
    <row r="27" spans="2:23" ht="36.75" customHeight="1" x14ac:dyDescent="0.15">
      <c r="B27" s="396">
        <v>1</v>
      </c>
      <c r="C27" s="492" t="s">
        <v>139</v>
      </c>
      <c r="D27" s="519" t="s">
        <v>140</v>
      </c>
      <c r="E27" s="498" t="s">
        <v>141</v>
      </c>
      <c r="F27" s="88" t="s">
        <v>142</v>
      </c>
      <c r="G27" s="42"/>
      <c r="H27" s="42"/>
      <c r="I27" s="42"/>
      <c r="J27" s="42"/>
      <c r="K27" s="42"/>
      <c r="L27" s="42"/>
      <c r="M27" s="44"/>
      <c r="N27" s="44"/>
      <c r="O27" s="44"/>
      <c r="P27" s="44"/>
      <c r="Q27" s="44"/>
      <c r="R27" s="44"/>
      <c r="S27" s="42"/>
      <c r="T27" s="42"/>
      <c r="U27" s="42"/>
      <c r="V27" s="42"/>
      <c r="W27" s="45"/>
    </row>
    <row r="28" spans="2:23" ht="26" x14ac:dyDescent="0.15">
      <c r="B28" s="534"/>
      <c r="C28" s="500"/>
      <c r="D28" s="516"/>
      <c r="E28" s="505"/>
      <c r="F28" s="46" t="s">
        <v>143</v>
      </c>
      <c r="G28" s="47"/>
      <c r="H28" s="47"/>
      <c r="I28" s="47"/>
      <c r="J28" s="47"/>
      <c r="K28" s="47"/>
      <c r="L28" s="47"/>
      <c r="M28" s="48"/>
      <c r="N28" s="48"/>
      <c r="O28" s="48"/>
      <c r="P28" s="48"/>
      <c r="Q28" s="48"/>
      <c r="R28" s="48"/>
      <c r="S28" s="47"/>
      <c r="T28" s="49"/>
      <c r="U28" s="49"/>
      <c r="V28" s="50"/>
      <c r="W28" s="51"/>
    </row>
    <row r="29" spans="2:23" ht="13" x14ac:dyDescent="0.15">
      <c r="B29" s="534"/>
      <c r="C29" s="500"/>
      <c r="D29" s="516"/>
      <c r="E29" s="505"/>
      <c r="F29" s="46" t="s">
        <v>144</v>
      </c>
      <c r="G29" s="47"/>
      <c r="H29" s="47"/>
      <c r="I29" s="47"/>
      <c r="J29" s="47"/>
      <c r="K29" s="47"/>
      <c r="L29" s="47"/>
      <c r="M29" s="48"/>
      <c r="N29" s="48"/>
      <c r="O29" s="48"/>
      <c r="P29" s="48"/>
      <c r="Q29" s="48"/>
      <c r="R29" s="48"/>
      <c r="S29" s="53"/>
      <c r="T29" s="53"/>
      <c r="U29" s="53"/>
      <c r="V29" s="53"/>
      <c r="W29" s="54"/>
    </row>
    <row r="30" spans="2:23" ht="33" customHeight="1" x14ac:dyDescent="0.15">
      <c r="B30" s="394">
        <v>2</v>
      </c>
      <c r="C30" s="490" t="s">
        <v>145</v>
      </c>
      <c r="D30" s="517" t="s">
        <v>146</v>
      </c>
      <c r="E30" s="496" t="s">
        <v>147</v>
      </c>
      <c r="F30" s="46" t="s">
        <v>148</v>
      </c>
      <c r="G30" s="89"/>
      <c r="H30" s="47"/>
      <c r="I30" s="47"/>
      <c r="J30" s="47"/>
      <c r="K30" s="47"/>
      <c r="L30" s="47"/>
      <c r="M30" s="48"/>
      <c r="N30" s="48"/>
      <c r="O30" s="48"/>
      <c r="P30" s="48"/>
      <c r="Q30" s="48"/>
      <c r="R30" s="48"/>
      <c r="S30" s="53"/>
      <c r="T30" s="53"/>
      <c r="U30" s="53"/>
      <c r="V30" s="53"/>
      <c r="W30" s="54"/>
    </row>
    <row r="31" spans="2:23" ht="39" customHeight="1" x14ac:dyDescent="0.15">
      <c r="B31" s="396"/>
      <c r="C31" s="492"/>
      <c r="D31" s="519"/>
      <c r="E31" s="498"/>
      <c r="F31" s="46" t="s">
        <v>149</v>
      </c>
      <c r="G31" s="89"/>
      <c r="H31" s="47"/>
      <c r="I31" s="47"/>
      <c r="J31" s="47"/>
      <c r="K31" s="47"/>
      <c r="L31" s="47"/>
      <c r="M31" s="48"/>
      <c r="N31" s="48"/>
      <c r="O31" s="48"/>
      <c r="P31" s="48"/>
      <c r="Q31" s="48"/>
      <c r="R31" s="48"/>
      <c r="S31" s="53"/>
      <c r="T31" s="53"/>
      <c r="U31" s="53"/>
      <c r="V31" s="53"/>
      <c r="W31" s="54"/>
    </row>
    <row r="32" spans="2:23" ht="23" customHeight="1" x14ac:dyDescent="0.15">
      <c r="B32" s="515">
        <v>2</v>
      </c>
      <c r="C32" s="490" t="s">
        <v>150</v>
      </c>
      <c r="D32" s="517" t="s">
        <v>151</v>
      </c>
      <c r="E32" s="496" t="s">
        <v>152</v>
      </c>
      <c r="F32" s="496" t="s">
        <v>153</v>
      </c>
      <c r="G32" s="89"/>
      <c r="H32" s="47"/>
      <c r="I32" s="47"/>
      <c r="J32" s="47"/>
      <c r="K32" s="47"/>
      <c r="L32" s="47"/>
      <c r="M32" s="48"/>
      <c r="N32" s="48"/>
      <c r="O32" s="48"/>
      <c r="P32" s="48"/>
      <c r="Q32" s="48"/>
      <c r="R32" s="48"/>
      <c r="S32" s="47"/>
      <c r="T32" s="47"/>
      <c r="U32" s="47"/>
      <c r="V32" s="47"/>
      <c r="W32" s="58"/>
    </row>
    <row r="33" spans="2:23" ht="21.5" customHeight="1" x14ac:dyDescent="0.15">
      <c r="B33" s="515"/>
      <c r="C33" s="491"/>
      <c r="D33" s="518"/>
      <c r="E33" s="497"/>
      <c r="F33" s="497"/>
      <c r="G33" s="89"/>
      <c r="H33" s="47"/>
      <c r="I33" s="47"/>
      <c r="J33" s="47"/>
      <c r="K33" s="47"/>
      <c r="L33" s="47"/>
      <c r="M33" s="48"/>
      <c r="N33" s="48"/>
      <c r="O33" s="48"/>
      <c r="P33" s="48"/>
      <c r="Q33" s="48"/>
      <c r="R33" s="48"/>
      <c r="S33" s="47"/>
      <c r="T33" s="49"/>
      <c r="U33" s="49"/>
      <c r="V33" s="50"/>
      <c r="W33" s="51"/>
    </row>
    <row r="34" spans="2:23" ht="31.5" customHeight="1" x14ac:dyDescent="0.15">
      <c r="B34" s="444"/>
      <c r="C34" s="491"/>
      <c r="D34" s="518"/>
      <c r="E34" s="497"/>
      <c r="F34" s="497"/>
      <c r="G34" s="91"/>
      <c r="H34" s="61"/>
      <c r="I34" s="61"/>
      <c r="J34" s="61"/>
      <c r="K34" s="61"/>
      <c r="L34" s="61"/>
      <c r="M34" s="62"/>
      <c r="N34" s="62"/>
      <c r="O34" s="62"/>
      <c r="P34" s="62"/>
      <c r="Q34" s="62"/>
      <c r="R34" s="62"/>
      <c r="S34" s="92"/>
      <c r="T34" s="92"/>
      <c r="U34" s="92"/>
      <c r="V34" s="92"/>
      <c r="W34" s="93"/>
    </row>
    <row r="35" spans="2:23" ht="14" customHeight="1" thickBot="1" x14ac:dyDescent="0.2">
      <c r="B35" s="530" t="s">
        <v>15</v>
      </c>
      <c r="C35" s="530"/>
      <c r="D35" s="530"/>
      <c r="E35" s="530"/>
      <c r="F35" s="530"/>
      <c r="G35" s="530"/>
      <c r="H35" s="530"/>
      <c r="I35" s="530"/>
      <c r="J35" s="530"/>
      <c r="K35" s="530"/>
      <c r="L35" s="530"/>
      <c r="M35" s="530"/>
      <c r="N35" s="530"/>
      <c r="O35" s="530"/>
      <c r="P35" s="530"/>
      <c r="Q35" s="530"/>
      <c r="R35" s="530"/>
      <c r="S35" s="530"/>
      <c r="T35" s="530"/>
      <c r="U35" s="530"/>
      <c r="V35" s="530"/>
      <c r="W35" s="94">
        <f>SUM(W32:W34)</f>
        <v>0</v>
      </c>
    </row>
    <row r="36" spans="2:23" ht="12.5" customHeight="1" thickBot="1" x14ac:dyDescent="0.2">
      <c r="B36" s="95"/>
      <c r="C36" s="81" t="s">
        <v>154</v>
      </c>
      <c r="D36" s="525" t="s">
        <v>155</v>
      </c>
      <c r="E36" s="526"/>
      <c r="F36" s="526"/>
      <c r="G36" s="526"/>
      <c r="H36" s="526"/>
      <c r="I36" s="526"/>
      <c r="J36" s="526"/>
      <c r="K36" s="526"/>
      <c r="L36" s="526"/>
      <c r="M36" s="526"/>
      <c r="N36" s="526"/>
      <c r="O36" s="526"/>
      <c r="P36" s="526"/>
      <c r="Q36" s="526"/>
      <c r="R36" s="526"/>
      <c r="S36" s="526"/>
      <c r="T36" s="526"/>
      <c r="U36" s="526"/>
      <c r="V36" s="526"/>
      <c r="W36" s="527"/>
    </row>
    <row r="37" spans="2:23" ht="27.75" customHeight="1" x14ac:dyDescent="0.15">
      <c r="B37" s="445">
        <v>1</v>
      </c>
      <c r="C37" s="528" t="s">
        <v>156</v>
      </c>
      <c r="D37" s="529" t="s">
        <v>157</v>
      </c>
      <c r="E37" s="529" t="s">
        <v>158</v>
      </c>
      <c r="F37" s="96" t="s">
        <v>159</v>
      </c>
      <c r="G37" s="53"/>
      <c r="H37" s="53"/>
      <c r="I37" s="53"/>
      <c r="J37" s="71"/>
      <c r="K37" s="71"/>
      <c r="L37" s="53"/>
      <c r="M37" s="53"/>
      <c r="N37" s="53"/>
      <c r="O37" s="53"/>
      <c r="P37" s="53"/>
      <c r="Q37" s="53"/>
      <c r="R37" s="53"/>
      <c r="S37" s="53"/>
      <c r="T37" s="53"/>
      <c r="U37" s="53"/>
      <c r="V37" s="53"/>
      <c r="W37" s="54"/>
    </row>
    <row r="38" spans="2:23" ht="15.75" customHeight="1" x14ac:dyDescent="0.15">
      <c r="B38" s="445"/>
      <c r="C38" s="491"/>
      <c r="D38" s="518"/>
      <c r="E38" s="518"/>
      <c r="F38" s="96" t="s">
        <v>160</v>
      </c>
      <c r="G38" s="53"/>
      <c r="H38" s="53"/>
      <c r="I38" s="53"/>
      <c r="J38" s="71"/>
      <c r="K38" s="71"/>
      <c r="L38" s="53"/>
      <c r="M38" s="53"/>
      <c r="N38" s="53"/>
      <c r="O38" s="53"/>
      <c r="P38" s="53"/>
      <c r="Q38" s="53"/>
      <c r="R38" s="53"/>
      <c r="S38" s="53"/>
      <c r="T38" s="53"/>
      <c r="U38" s="53"/>
      <c r="V38" s="53"/>
      <c r="W38" s="54"/>
    </row>
    <row r="39" spans="2:23" ht="14.25" customHeight="1" x14ac:dyDescent="0.15">
      <c r="B39" s="455"/>
      <c r="C39" s="492"/>
      <c r="D39" s="519"/>
      <c r="E39" s="519"/>
      <c r="F39" s="96" t="s">
        <v>161</v>
      </c>
      <c r="G39" s="42"/>
      <c r="H39" s="42"/>
      <c r="I39" s="42"/>
      <c r="J39" s="44"/>
      <c r="K39" s="44"/>
      <c r="L39" s="43"/>
      <c r="M39" s="43"/>
      <c r="N39" s="43"/>
      <c r="O39" s="43"/>
      <c r="P39" s="43"/>
      <c r="Q39" s="43"/>
      <c r="R39" s="43"/>
      <c r="S39" s="42"/>
      <c r="T39" s="42"/>
      <c r="U39" s="42"/>
      <c r="V39" s="42"/>
      <c r="W39" s="45"/>
    </row>
    <row r="40" spans="2:23" ht="27" customHeight="1" x14ac:dyDescent="0.15">
      <c r="B40" s="444">
        <v>2</v>
      </c>
      <c r="C40" s="490" t="s">
        <v>162</v>
      </c>
      <c r="D40" s="517" t="s">
        <v>163</v>
      </c>
      <c r="E40" s="517" t="s">
        <v>164</v>
      </c>
      <c r="F40" s="97" t="s">
        <v>165</v>
      </c>
      <c r="G40" s="42"/>
      <c r="H40" s="42"/>
      <c r="I40" s="42"/>
      <c r="J40" s="44"/>
      <c r="K40" s="44"/>
      <c r="L40" s="43"/>
      <c r="M40" s="43"/>
      <c r="N40" s="43"/>
      <c r="O40" s="43"/>
      <c r="P40" s="43"/>
      <c r="Q40" s="43"/>
      <c r="R40" s="43"/>
      <c r="S40" s="42"/>
      <c r="T40" s="42"/>
      <c r="U40" s="42"/>
      <c r="V40" s="42"/>
      <c r="W40" s="45"/>
    </row>
    <row r="41" spans="2:23" ht="24.75" customHeight="1" x14ac:dyDescent="0.15">
      <c r="B41" s="445"/>
      <c r="C41" s="491"/>
      <c r="D41" s="518"/>
      <c r="E41" s="518"/>
      <c r="F41" s="96" t="s">
        <v>166</v>
      </c>
      <c r="G41" s="42"/>
      <c r="H41" s="42"/>
      <c r="I41" s="42"/>
      <c r="J41" s="44"/>
      <c r="K41" s="44"/>
      <c r="L41" s="43"/>
      <c r="M41" s="43"/>
      <c r="N41" s="43"/>
      <c r="O41" s="43"/>
      <c r="P41" s="43"/>
      <c r="Q41" s="43"/>
      <c r="R41" s="43"/>
      <c r="S41" s="47"/>
      <c r="T41" s="49"/>
      <c r="U41" s="49"/>
      <c r="V41" s="50"/>
      <c r="W41" s="51"/>
    </row>
    <row r="42" spans="2:23" ht="24" customHeight="1" x14ac:dyDescent="0.15">
      <c r="B42" s="445"/>
      <c r="C42" s="491"/>
      <c r="D42" s="518"/>
      <c r="E42" s="518"/>
      <c r="F42" s="96" t="s">
        <v>167</v>
      </c>
      <c r="G42" s="42"/>
      <c r="H42" s="42"/>
      <c r="I42" s="42"/>
      <c r="J42" s="44"/>
      <c r="K42" s="44"/>
      <c r="L42" s="43"/>
      <c r="M42" s="43"/>
      <c r="N42" s="43"/>
      <c r="O42" s="43"/>
      <c r="P42" s="43"/>
      <c r="Q42" s="43"/>
      <c r="R42" s="43"/>
      <c r="S42" s="53"/>
      <c r="T42" s="53"/>
      <c r="U42" s="53"/>
      <c r="V42" s="53"/>
      <c r="W42" s="54"/>
    </row>
    <row r="43" spans="2:23" ht="26" x14ac:dyDescent="0.15">
      <c r="B43" s="445"/>
      <c r="C43" s="491"/>
      <c r="D43" s="518"/>
      <c r="E43" s="518"/>
      <c r="F43" s="96" t="s">
        <v>168</v>
      </c>
      <c r="G43" s="47"/>
      <c r="H43" s="47"/>
      <c r="I43" s="47"/>
      <c r="J43" s="48"/>
      <c r="K43" s="48"/>
      <c r="L43" s="98"/>
      <c r="M43" s="98"/>
      <c r="N43" s="98"/>
      <c r="O43" s="98"/>
      <c r="P43" s="98"/>
      <c r="Q43" s="98"/>
      <c r="R43" s="98"/>
      <c r="S43" s="42"/>
      <c r="T43" s="42"/>
      <c r="U43" s="42"/>
      <c r="V43" s="42"/>
      <c r="W43" s="45"/>
    </row>
    <row r="44" spans="2:23" ht="24.75" customHeight="1" x14ac:dyDescent="0.15">
      <c r="B44" s="444">
        <v>3</v>
      </c>
      <c r="C44" s="490" t="s">
        <v>169</v>
      </c>
      <c r="D44" s="517" t="s">
        <v>170</v>
      </c>
      <c r="E44" s="496" t="s">
        <v>171</v>
      </c>
      <c r="F44" s="99" t="s">
        <v>172</v>
      </c>
      <c r="G44" s="47"/>
      <c r="H44" s="47"/>
      <c r="I44" s="47"/>
      <c r="J44" s="48"/>
      <c r="K44" s="48"/>
      <c r="L44" s="98"/>
      <c r="M44" s="98"/>
      <c r="N44" s="98"/>
      <c r="O44" s="98"/>
      <c r="P44" s="98"/>
      <c r="Q44" s="98"/>
      <c r="R44" s="98"/>
      <c r="S44" s="47"/>
      <c r="T44" s="47"/>
      <c r="U44" s="47"/>
      <c r="V44" s="47"/>
      <c r="W44" s="58"/>
    </row>
    <row r="45" spans="2:23" ht="13" x14ac:dyDescent="0.15">
      <c r="B45" s="445"/>
      <c r="C45" s="491"/>
      <c r="D45" s="518"/>
      <c r="E45" s="497"/>
      <c r="F45" s="46" t="s">
        <v>173</v>
      </c>
      <c r="G45" s="47"/>
      <c r="H45" s="47"/>
      <c r="I45" s="47"/>
      <c r="J45" s="48"/>
      <c r="K45" s="48"/>
      <c r="L45" s="98"/>
      <c r="M45" s="98"/>
      <c r="N45" s="98"/>
      <c r="O45" s="98"/>
      <c r="P45" s="98"/>
      <c r="Q45" s="98"/>
      <c r="R45" s="98"/>
      <c r="S45" s="47"/>
      <c r="T45" s="49"/>
      <c r="U45" s="49"/>
      <c r="V45" s="50"/>
      <c r="W45" s="51"/>
    </row>
    <row r="46" spans="2:23" ht="17.25" customHeight="1" x14ac:dyDescent="0.15">
      <c r="B46" s="445"/>
      <c r="C46" s="491"/>
      <c r="D46" s="518"/>
      <c r="E46" s="497"/>
      <c r="F46" s="46" t="s">
        <v>174</v>
      </c>
      <c r="G46" s="47"/>
      <c r="H46" s="47"/>
      <c r="I46" s="47"/>
      <c r="J46" s="48"/>
      <c r="K46" s="48"/>
      <c r="L46" s="98"/>
      <c r="M46" s="98"/>
      <c r="N46" s="98"/>
      <c r="O46" s="98"/>
      <c r="P46" s="98"/>
      <c r="Q46" s="98"/>
      <c r="R46" s="98"/>
      <c r="S46" s="53"/>
      <c r="T46" s="53"/>
      <c r="U46" s="53"/>
      <c r="V46" s="53"/>
      <c r="W46" s="54"/>
    </row>
    <row r="47" spans="2:23" ht="13.5" customHeight="1" x14ac:dyDescent="0.15">
      <c r="B47" s="445"/>
      <c r="C47" s="491"/>
      <c r="D47" s="518"/>
      <c r="E47" s="497"/>
      <c r="F47" s="46" t="s">
        <v>175</v>
      </c>
      <c r="G47" s="47"/>
      <c r="H47" s="47"/>
      <c r="I47" s="47"/>
      <c r="J47" s="48"/>
      <c r="K47" s="48"/>
      <c r="L47" s="98"/>
      <c r="M47" s="98"/>
      <c r="N47" s="98"/>
      <c r="O47" s="98"/>
      <c r="P47" s="98"/>
      <c r="Q47" s="98"/>
      <c r="R47" s="98"/>
      <c r="S47" s="42"/>
      <c r="T47" s="42"/>
      <c r="U47" s="42"/>
      <c r="V47" s="42"/>
      <c r="W47" s="45"/>
    </row>
    <row r="48" spans="2:23" ht="13.5" customHeight="1" x14ac:dyDescent="0.15">
      <c r="B48" s="39"/>
      <c r="C48" s="40"/>
      <c r="D48" s="59"/>
      <c r="E48" s="60"/>
      <c r="F48" s="100" t="s">
        <v>176</v>
      </c>
      <c r="G48" s="101"/>
      <c r="H48" s="101"/>
      <c r="I48" s="101"/>
      <c r="J48" s="101"/>
      <c r="K48" s="101"/>
      <c r="L48" s="101"/>
      <c r="M48" s="101"/>
      <c r="N48" s="102"/>
      <c r="O48" s="101"/>
      <c r="P48" s="101"/>
      <c r="Q48" s="101"/>
      <c r="R48" s="101"/>
      <c r="S48" s="524"/>
      <c r="T48" s="524"/>
      <c r="U48" s="522"/>
      <c r="V48" s="523"/>
      <c r="W48" s="524"/>
    </row>
    <row r="49" spans="2:23" ht="15" customHeight="1" x14ac:dyDescent="0.15">
      <c r="B49" s="444">
        <v>4</v>
      </c>
      <c r="C49" s="490" t="s">
        <v>177</v>
      </c>
      <c r="D49" s="517" t="s">
        <v>178</v>
      </c>
      <c r="E49" s="517" t="s">
        <v>179</v>
      </c>
      <c r="F49" s="96" t="s">
        <v>180</v>
      </c>
      <c r="G49" s="47"/>
      <c r="H49" s="47"/>
      <c r="I49" s="47"/>
      <c r="J49" s="47"/>
      <c r="K49" s="47"/>
      <c r="L49" s="98"/>
      <c r="M49" s="98"/>
      <c r="N49" s="48"/>
      <c r="O49" s="98"/>
      <c r="P49" s="98"/>
      <c r="Q49" s="98"/>
      <c r="R49" s="98"/>
      <c r="S49" s="524"/>
      <c r="T49" s="524"/>
      <c r="U49" s="522"/>
      <c r="V49" s="523"/>
      <c r="W49" s="524"/>
    </row>
    <row r="50" spans="2:23" x14ac:dyDescent="0.15">
      <c r="B50" s="445"/>
      <c r="C50" s="491"/>
      <c r="D50" s="518"/>
      <c r="E50" s="518"/>
      <c r="F50" s="105" t="s">
        <v>181</v>
      </c>
      <c r="G50" s="47"/>
      <c r="H50" s="47"/>
      <c r="I50" s="47"/>
      <c r="J50" s="47"/>
      <c r="K50" s="47"/>
      <c r="L50" s="98"/>
      <c r="M50" s="98"/>
      <c r="N50" s="48"/>
      <c r="O50" s="98"/>
      <c r="P50" s="98"/>
      <c r="Q50" s="98"/>
      <c r="R50" s="98"/>
      <c r="S50" s="103"/>
      <c r="T50" s="103"/>
      <c r="U50" s="104"/>
      <c r="V50" s="103"/>
      <c r="W50" s="103"/>
    </row>
    <row r="51" spans="2:23" x14ac:dyDescent="0.15">
      <c r="B51" s="445"/>
      <c r="C51" s="491"/>
      <c r="D51" s="518"/>
      <c r="E51" s="518"/>
      <c r="F51" s="105" t="s">
        <v>182</v>
      </c>
      <c r="G51" s="47"/>
      <c r="H51" s="47"/>
      <c r="I51" s="47"/>
      <c r="J51" s="47"/>
      <c r="K51" s="47"/>
      <c r="L51" s="98"/>
      <c r="M51" s="98"/>
      <c r="N51" s="48"/>
      <c r="O51" s="98"/>
      <c r="P51" s="98"/>
      <c r="Q51" s="98"/>
      <c r="R51" s="98"/>
      <c r="S51" s="103"/>
      <c r="T51" s="103"/>
      <c r="U51" s="104"/>
      <c r="V51" s="103"/>
      <c r="W51" s="103"/>
    </row>
    <row r="52" spans="2:23" x14ac:dyDescent="0.15">
      <c r="B52" s="455"/>
      <c r="C52" s="492"/>
      <c r="D52" s="519"/>
      <c r="E52" s="519"/>
      <c r="F52" s="105" t="s">
        <v>183</v>
      </c>
      <c r="G52" s="47"/>
      <c r="H52" s="47"/>
      <c r="I52" s="47"/>
      <c r="J52" s="47"/>
      <c r="K52" s="47"/>
      <c r="L52" s="98"/>
      <c r="M52" s="98"/>
      <c r="N52" s="48"/>
      <c r="O52" s="98"/>
      <c r="P52" s="98"/>
      <c r="Q52" s="98"/>
      <c r="R52" s="98"/>
      <c r="S52" s="103"/>
      <c r="T52" s="103"/>
      <c r="U52" s="104"/>
      <c r="V52" s="103"/>
      <c r="W52" s="103"/>
    </row>
    <row r="53" spans="2:23" ht="40" customHeight="1" x14ac:dyDescent="0.15">
      <c r="B53" s="444">
        <v>5</v>
      </c>
      <c r="C53" s="490" t="s">
        <v>184</v>
      </c>
      <c r="D53" s="517" t="s">
        <v>185</v>
      </c>
      <c r="E53" s="496" t="s">
        <v>186</v>
      </c>
      <c r="F53" s="46" t="s">
        <v>187</v>
      </c>
      <c r="G53" s="47"/>
      <c r="H53" s="47"/>
      <c r="I53" s="47"/>
      <c r="J53" s="47"/>
      <c r="K53" s="47"/>
      <c r="L53" s="98"/>
      <c r="M53" s="48"/>
      <c r="N53" s="98"/>
      <c r="O53" s="98"/>
      <c r="P53" s="98"/>
      <c r="Q53" s="98"/>
      <c r="R53" s="98"/>
      <c r="S53" s="47"/>
      <c r="T53" s="47"/>
      <c r="U53" s="47"/>
      <c r="V53" s="47"/>
      <c r="W53" s="58"/>
    </row>
    <row r="54" spans="2:23" ht="14.25" customHeight="1" x14ac:dyDescent="0.15">
      <c r="B54" s="445"/>
      <c r="C54" s="491"/>
      <c r="D54" s="518"/>
      <c r="E54" s="497"/>
      <c r="F54" s="46" t="s">
        <v>188</v>
      </c>
      <c r="G54" s="47"/>
      <c r="H54" s="47"/>
      <c r="I54" s="47"/>
      <c r="J54" s="47"/>
      <c r="K54" s="47"/>
      <c r="L54" s="98"/>
      <c r="M54" s="48"/>
      <c r="N54" s="98"/>
      <c r="O54" s="98"/>
      <c r="P54" s="98"/>
      <c r="Q54" s="98"/>
      <c r="R54" s="98"/>
      <c r="S54" s="47"/>
      <c r="T54" s="47"/>
      <c r="U54" s="47"/>
      <c r="V54" s="47"/>
      <c r="W54" s="58"/>
    </row>
    <row r="55" spans="2:23" ht="15" customHeight="1" x14ac:dyDescent="0.15">
      <c r="B55" s="445"/>
      <c r="C55" s="491"/>
      <c r="D55" s="518"/>
      <c r="E55" s="497"/>
      <c r="F55" s="46" t="s">
        <v>189</v>
      </c>
      <c r="G55" s="47"/>
      <c r="H55" s="47"/>
      <c r="I55" s="47"/>
      <c r="J55" s="47"/>
      <c r="K55" s="47"/>
      <c r="L55" s="98"/>
      <c r="M55" s="48"/>
      <c r="N55" s="98"/>
      <c r="O55" s="98"/>
      <c r="P55" s="98"/>
      <c r="Q55" s="98"/>
      <c r="R55" s="98"/>
      <c r="S55" s="47"/>
      <c r="T55" s="47"/>
      <c r="U55" s="47"/>
      <c r="V55" s="47"/>
      <c r="W55" s="58"/>
    </row>
    <row r="56" spans="2:23" x14ac:dyDescent="0.15">
      <c r="B56" s="445"/>
      <c r="C56" s="491"/>
      <c r="D56" s="518"/>
      <c r="E56" s="497"/>
      <c r="F56" s="52" t="s">
        <v>29</v>
      </c>
      <c r="G56" s="47"/>
      <c r="H56" s="47"/>
      <c r="I56" s="47"/>
      <c r="J56" s="47"/>
      <c r="K56" s="47"/>
      <c r="L56" s="98"/>
      <c r="M56" s="48"/>
      <c r="N56" s="98"/>
      <c r="O56" s="98"/>
      <c r="P56" s="98"/>
      <c r="Q56" s="98"/>
      <c r="R56" s="98"/>
      <c r="S56" s="47"/>
      <c r="T56" s="47"/>
      <c r="U56" s="47"/>
      <c r="V56" s="47"/>
      <c r="W56" s="58"/>
    </row>
    <row r="57" spans="2:23" ht="15" customHeight="1" x14ac:dyDescent="0.15">
      <c r="B57" s="455"/>
      <c r="C57" s="492"/>
      <c r="D57" s="519"/>
      <c r="E57" s="498"/>
      <c r="F57" s="46" t="s">
        <v>190</v>
      </c>
      <c r="G57" s="47"/>
      <c r="H57" s="47"/>
      <c r="I57" s="47"/>
      <c r="J57" s="47"/>
      <c r="K57" s="47"/>
      <c r="L57" s="98"/>
      <c r="M57" s="48"/>
      <c r="N57" s="98"/>
      <c r="O57" s="98"/>
      <c r="P57" s="98"/>
      <c r="Q57" s="98"/>
      <c r="R57" s="98"/>
      <c r="S57" s="47"/>
      <c r="T57" s="47"/>
      <c r="U57" s="47"/>
      <c r="V57" s="47"/>
      <c r="W57" s="58"/>
    </row>
    <row r="58" spans="2:23" ht="35.25" customHeight="1" x14ac:dyDescent="0.15">
      <c r="B58" s="445">
        <v>6</v>
      </c>
      <c r="C58" s="491" t="s">
        <v>191</v>
      </c>
      <c r="D58" s="518" t="s">
        <v>192</v>
      </c>
      <c r="E58" s="497" t="s">
        <v>193</v>
      </c>
      <c r="F58" s="46" t="s">
        <v>194</v>
      </c>
      <c r="G58" s="47"/>
      <c r="H58" s="48"/>
      <c r="I58" s="48"/>
      <c r="J58" s="48"/>
      <c r="K58" s="48"/>
      <c r="L58" s="48"/>
      <c r="M58" s="47"/>
      <c r="N58" s="47"/>
      <c r="O58" s="47"/>
      <c r="P58" s="47"/>
      <c r="Q58" s="47"/>
      <c r="R58" s="47"/>
      <c r="S58" s="47"/>
      <c r="T58" s="47"/>
      <c r="U58" s="47"/>
      <c r="V58" s="47"/>
      <c r="W58" s="58"/>
    </row>
    <row r="59" spans="2:23" x14ac:dyDescent="0.15">
      <c r="B59" s="445"/>
      <c r="C59" s="491"/>
      <c r="D59" s="518"/>
      <c r="E59" s="497"/>
      <c r="F59" s="52" t="s">
        <v>29</v>
      </c>
      <c r="G59" s="47"/>
      <c r="H59" s="48"/>
      <c r="I59" s="48"/>
      <c r="J59" s="48"/>
      <c r="K59" s="48"/>
      <c r="L59" s="48"/>
      <c r="M59" s="47"/>
      <c r="N59" s="47"/>
      <c r="O59" s="47"/>
      <c r="P59" s="47"/>
      <c r="Q59" s="47"/>
      <c r="R59" s="47"/>
      <c r="S59" s="47"/>
      <c r="T59" s="47"/>
      <c r="U59" s="47"/>
      <c r="V59" s="47"/>
      <c r="W59" s="58"/>
    </row>
    <row r="60" spans="2:23" ht="33.75" customHeight="1" x14ac:dyDescent="0.15">
      <c r="B60" s="455"/>
      <c r="C60" s="492"/>
      <c r="D60" s="519"/>
      <c r="E60" s="498"/>
      <c r="F60" s="46" t="s">
        <v>195</v>
      </c>
      <c r="G60" s="47"/>
      <c r="H60" s="48"/>
      <c r="I60" s="48"/>
      <c r="J60" s="48"/>
      <c r="K60" s="48"/>
      <c r="L60" s="48"/>
      <c r="M60" s="47"/>
      <c r="N60" s="47"/>
      <c r="O60" s="47"/>
      <c r="P60" s="47"/>
      <c r="Q60" s="47"/>
      <c r="R60" s="47"/>
      <c r="S60" s="47"/>
      <c r="T60" s="47"/>
      <c r="U60" s="47"/>
      <c r="V60" s="47"/>
      <c r="W60" s="58"/>
    </row>
    <row r="61" spans="2:23" ht="24" customHeight="1" x14ac:dyDescent="0.15">
      <c r="B61" s="444">
        <v>7</v>
      </c>
      <c r="C61" s="490" t="s">
        <v>196</v>
      </c>
      <c r="D61" s="517" t="s">
        <v>197</v>
      </c>
      <c r="E61" s="496" t="s">
        <v>198</v>
      </c>
      <c r="F61" s="46" t="s">
        <v>199</v>
      </c>
      <c r="G61" s="47"/>
      <c r="H61" s="48"/>
      <c r="I61" s="48"/>
      <c r="J61" s="48"/>
      <c r="K61" s="48"/>
      <c r="L61" s="48"/>
      <c r="M61" s="47"/>
      <c r="N61" s="47"/>
      <c r="O61" s="47"/>
      <c r="P61" s="47"/>
      <c r="Q61" s="47"/>
      <c r="R61" s="47"/>
      <c r="S61" s="47"/>
      <c r="T61" s="47"/>
      <c r="U61" s="47"/>
      <c r="V61" s="47"/>
      <c r="W61" s="58"/>
    </row>
    <row r="62" spans="2:23" ht="25.5" customHeight="1" x14ac:dyDescent="0.15">
      <c r="B62" s="445"/>
      <c r="C62" s="491"/>
      <c r="D62" s="518"/>
      <c r="E62" s="497"/>
      <c r="F62" s="46" t="s">
        <v>198</v>
      </c>
      <c r="G62" s="47"/>
      <c r="H62" s="48"/>
      <c r="I62" s="48"/>
      <c r="J62" s="48"/>
      <c r="K62" s="48"/>
      <c r="L62" s="48"/>
      <c r="M62" s="47"/>
      <c r="N62" s="47"/>
      <c r="O62" s="47"/>
      <c r="P62" s="47"/>
      <c r="Q62" s="47"/>
      <c r="R62" s="47"/>
      <c r="S62" s="47"/>
      <c r="T62" s="47"/>
      <c r="U62" s="47"/>
      <c r="V62" s="47"/>
      <c r="W62" s="58"/>
    </row>
    <row r="63" spans="2:23" ht="15.75" customHeight="1" x14ac:dyDescent="0.15">
      <c r="B63" s="499">
        <v>8</v>
      </c>
      <c r="C63" s="500" t="s">
        <v>200</v>
      </c>
      <c r="D63" s="516" t="s">
        <v>201</v>
      </c>
      <c r="E63" s="505" t="s">
        <v>127</v>
      </c>
      <c r="F63" s="72" t="s">
        <v>202</v>
      </c>
      <c r="G63" s="47"/>
      <c r="H63" s="48"/>
      <c r="I63" s="48"/>
      <c r="J63" s="48"/>
      <c r="K63" s="48"/>
      <c r="L63" s="48"/>
      <c r="M63" s="47"/>
      <c r="N63" s="47"/>
      <c r="O63" s="47"/>
      <c r="P63" s="47"/>
      <c r="Q63" s="47"/>
      <c r="R63" s="47"/>
      <c r="S63" s="47"/>
      <c r="T63" s="47"/>
      <c r="U63" s="47"/>
      <c r="V63" s="47"/>
      <c r="W63" s="58"/>
    </row>
    <row r="64" spans="2:23" ht="25.5" customHeight="1" x14ac:dyDescent="0.15">
      <c r="B64" s="499"/>
      <c r="C64" s="500"/>
      <c r="D64" s="516"/>
      <c r="E64" s="505"/>
      <c r="F64" s="46" t="s">
        <v>129</v>
      </c>
      <c r="G64" s="47"/>
      <c r="H64" s="48"/>
      <c r="I64" s="48"/>
      <c r="J64" s="48"/>
      <c r="K64" s="48"/>
      <c r="L64" s="48"/>
      <c r="M64" s="47"/>
      <c r="N64" s="47"/>
      <c r="O64" s="47"/>
      <c r="P64" s="47"/>
      <c r="Q64" s="47"/>
      <c r="R64" s="47"/>
      <c r="S64" s="47"/>
      <c r="T64" s="47"/>
      <c r="U64" s="47"/>
      <c r="V64" s="47"/>
      <c r="W64" s="58"/>
    </row>
    <row r="65" spans="2:23" ht="23.25" customHeight="1" x14ac:dyDescent="0.15">
      <c r="B65" s="499"/>
      <c r="C65" s="500"/>
      <c r="D65" s="516"/>
      <c r="E65" s="505"/>
      <c r="F65" s="76" t="s">
        <v>130</v>
      </c>
      <c r="G65" s="47"/>
      <c r="H65" s="48"/>
      <c r="I65" s="48"/>
      <c r="J65" s="48"/>
      <c r="K65" s="48"/>
      <c r="L65" s="48"/>
      <c r="M65" s="47"/>
      <c r="N65" s="47"/>
      <c r="O65" s="47"/>
      <c r="P65" s="47"/>
      <c r="Q65" s="47"/>
      <c r="R65" s="47"/>
      <c r="S65" s="47"/>
      <c r="T65" s="47"/>
      <c r="U65" s="47"/>
      <c r="V65" s="47"/>
      <c r="W65" s="58"/>
    </row>
    <row r="66" spans="2:23" ht="38.25" customHeight="1" x14ac:dyDescent="0.15">
      <c r="B66" s="520">
        <v>9</v>
      </c>
      <c r="C66" s="490" t="s">
        <v>203</v>
      </c>
      <c r="D66" s="517" t="s">
        <v>204</v>
      </c>
      <c r="E66" s="496" t="s">
        <v>205</v>
      </c>
      <c r="F66" s="46" t="s">
        <v>206</v>
      </c>
      <c r="G66" s="47"/>
      <c r="H66" s="47"/>
      <c r="I66" s="48"/>
      <c r="J66" s="48"/>
      <c r="K66" s="48"/>
      <c r="L66" s="48"/>
      <c r="M66" s="47"/>
      <c r="N66" s="47"/>
      <c r="O66" s="47"/>
      <c r="P66" s="47"/>
      <c r="Q66" s="47"/>
      <c r="R66" s="47"/>
      <c r="S66" s="47"/>
      <c r="T66" s="47"/>
      <c r="U66" s="47"/>
      <c r="V66" s="47"/>
      <c r="W66" s="58"/>
    </row>
    <row r="67" spans="2:23" ht="36.75" customHeight="1" x14ac:dyDescent="0.15">
      <c r="B67" s="521"/>
      <c r="C67" s="491"/>
      <c r="D67" s="518"/>
      <c r="E67" s="497"/>
      <c r="F67" s="46" t="s">
        <v>207</v>
      </c>
      <c r="G67" s="47"/>
      <c r="H67" s="47"/>
      <c r="I67" s="48"/>
      <c r="J67" s="48"/>
      <c r="K67" s="48"/>
      <c r="L67" s="48"/>
      <c r="M67" s="47"/>
      <c r="N67" s="47"/>
      <c r="O67" s="47"/>
      <c r="P67" s="47"/>
      <c r="Q67" s="47"/>
      <c r="R67" s="47"/>
      <c r="S67" s="52"/>
      <c r="T67" s="109"/>
      <c r="U67" s="109"/>
      <c r="V67" s="110"/>
      <c r="W67" s="111"/>
    </row>
    <row r="68" spans="2:23" ht="16.5" customHeight="1" x14ac:dyDescent="0.15">
      <c r="B68" s="521"/>
      <c r="C68" s="491"/>
      <c r="D68" s="518"/>
      <c r="E68" s="497"/>
      <c r="F68" s="46" t="s">
        <v>29</v>
      </c>
      <c r="G68" s="47"/>
      <c r="H68" s="47"/>
      <c r="I68" s="48"/>
      <c r="J68" s="48"/>
      <c r="K68" s="48"/>
      <c r="L68" s="48"/>
      <c r="M68" s="47"/>
      <c r="N68" s="47"/>
      <c r="O68" s="47"/>
      <c r="P68" s="47"/>
      <c r="Q68" s="47"/>
      <c r="R68" s="47"/>
      <c r="S68" s="53"/>
      <c r="T68" s="53"/>
      <c r="U68" s="53"/>
      <c r="V68" s="53"/>
      <c r="W68" s="54"/>
    </row>
    <row r="69" spans="2:23" ht="37.5" customHeight="1" x14ac:dyDescent="0.15">
      <c r="B69" s="521"/>
      <c r="C69" s="491"/>
      <c r="D69" s="518"/>
      <c r="E69" s="497"/>
      <c r="F69" s="46" t="s">
        <v>208</v>
      </c>
      <c r="G69" s="47"/>
      <c r="H69" s="47"/>
      <c r="I69" s="48"/>
      <c r="J69" s="48"/>
      <c r="K69" s="48"/>
      <c r="L69" s="48"/>
      <c r="M69" s="47"/>
      <c r="N69" s="47"/>
      <c r="O69" s="47"/>
      <c r="P69" s="47"/>
      <c r="Q69" s="47"/>
      <c r="R69" s="47"/>
      <c r="S69" s="42"/>
      <c r="T69" s="42"/>
      <c r="U69" s="42"/>
      <c r="V69" s="42"/>
      <c r="W69" s="45"/>
    </row>
    <row r="70" spans="2:23" ht="25.5" customHeight="1" x14ac:dyDescent="0.15">
      <c r="B70" s="444">
        <v>10</v>
      </c>
      <c r="C70" s="490" t="s">
        <v>209</v>
      </c>
      <c r="D70" s="517" t="s">
        <v>210</v>
      </c>
      <c r="E70" s="496" t="s">
        <v>211</v>
      </c>
      <c r="F70" s="46" t="s">
        <v>212</v>
      </c>
      <c r="G70" s="47"/>
      <c r="H70" s="47"/>
      <c r="I70" s="48"/>
      <c r="J70" s="48"/>
      <c r="K70" s="48"/>
      <c r="L70" s="48"/>
      <c r="M70" s="47"/>
      <c r="N70" s="47"/>
      <c r="O70" s="47"/>
      <c r="P70" s="47"/>
      <c r="Q70" s="47"/>
      <c r="R70" s="47"/>
      <c r="S70" s="47"/>
      <c r="T70" s="47"/>
      <c r="U70" s="47"/>
      <c r="V70" s="47"/>
      <c r="W70" s="58"/>
    </row>
    <row r="71" spans="2:23" ht="25.5" customHeight="1" x14ac:dyDescent="0.15">
      <c r="B71" s="445"/>
      <c r="C71" s="491"/>
      <c r="D71" s="518"/>
      <c r="E71" s="497"/>
      <c r="F71" s="46" t="s">
        <v>211</v>
      </c>
      <c r="G71" s="47"/>
      <c r="H71" s="47"/>
      <c r="I71" s="48"/>
      <c r="J71" s="48"/>
      <c r="K71" s="48"/>
      <c r="L71" s="48"/>
      <c r="M71" s="47"/>
      <c r="N71" s="47"/>
      <c r="O71" s="47"/>
      <c r="P71" s="47"/>
      <c r="Q71" s="47"/>
      <c r="R71" s="47"/>
      <c r="S71" s="47"/>
      <c r="T71" s="47"/>
      <c r="U71" s="47"/>
      <c r="V71" s="47"/>
      <c r="W71" s="58"/>
    </row>
    <row r="72" spans="2:23" ht="27" customHeight="1" x14ac:dyDescent="0.15">
      <c r="B72" s="455"/>
      <c r="C72" s="492"/>
      <c r="D72" s="519"/>
      <c r="E72" s="498"/>
      <c r="F72" s="46" t="s">
        <v>213</v>
      </c>
      <c r="G72" s="47"/>
      <c r="H72" s="47"/>
      <c r="I72" s="48"/>
      <c r="J72" s="48"/>
      <c r="K72" s="48"/>
      <c r="L72" s="48"/>
      <c r="M72" s="47"/>
      <c r="N72" s="47"/>
      <c r="O72" s="47"/>
      <c r="P72" s="47"/>
      <c r="Q72" s="47"/>
      <c r="R72" s="47"/>
      <c r="S72" s="47"/>
      <c r="T72" s="47"/>
      <c r="U72" s="47"/>
      <c r="V72" s="47"/>
      <c r="W72" s="58"/>
    </row>
    <row r="73" spans="2:23" ht="20" customHeight="1" x14ac:dyDescent="0.15">
      <c r="B73" s="444">
        <v>11</v>
      </c>
      <c r="C73" s="490" t="s">
        <v>214</v>
      </c>
      <c r="D73" s="517" t="s">
        <v>215</v>
      </c>
      <c r="E73" s="496" t="s">
        <v>216</v>
      </c>
      <c r="F73" s="112" t="s">
        <v>217</v>
      </c>
      <c r="G73" s="47"/>
      <c r="H73" s="47"/>
      <c r="I73" s="48"/>
      <c r="J73" s="48"/>
      <c r="K73" s="48"/>
      <c r="L73" s="48"/>
      <c r="M73" s="47"/>
      <c r="N73" s="47"/>
      <c r="O73" s="47"/>
      <c r="P73" s="47"/>
      <c r="Q73" s="47"/>
      <c r="R73" s="47"/>
      <c r="S73" s="47"/>
      <c r="T73" s="47"/>
      <c r="U73" s="47"/>
      <c r="V73" s="47"/>
      <c r="W73" s="58"/>
    </row>
    <row r="74" spans="2:23" ht="27" customHeight="1" x14ac:dyDescent="0.15">
      <c r="B74" s="445"/>
      <c r="C74" s="491"/>
      <c r="D74" s="518"/>
      <c r="E74" s="497"/>
      <c r="F74" s="46" t="s">
        <v>218</v>
      </c>
      <c r="G74" s="47"/>
      <c r="H74" s="47"/>
      <c r="I74" s="48"/>
      <c r="J74" s="48"/>
      <c r="K74" s="48"/>
      <c r="L74" s="48"/>
      <c r="M74" s="47"/>
      <c r="N74" s="47"/>
      <c r="O74" s="47"/>
      <c r="P74" s="47"/>
      <c r="Q74" s="47"/>
      <c r="R74" s="47"/>
      <c r="S74" s="113"/>
      <c r="T74" s="106"/>
      <c r="U74" s="106"/>
      <c r="V74" s="114"/>
      <c r="W74" s="115"/>
    </row>
    <row r="75" spans="2:23" ht="13" x14ac:dyDescent="0.15">
      <c r="B75" s="445"/>
      <c r="C75" s="491"/>
      <c r="D75" s="518"/>
      <c r="E75" s="497"/>
      <c r="F75" s="46" t="s">
        <v>219</v>
      </c>
      <c r="G75" s="47"/>
      <c r="H75" s="47"/>
      <c r="I75" s="48"/>
      <c r="J75" s="48"/>
      <c r="K75" s="48"/>
      <c r="L75" s="48"/>
      <c r="M75" s="47"/>
      <c r="N75" s="47"/>
      <c r="O75" s="47"/>
      <c r="P75" s="47"/>
      <c r="Q75" s="47"/>
      <c r="R75" s="47"/>
      <c r="S75" s="53"/>
      <c r="T75" s="53"/>
      <c r="U75" s="53"/>
      <c r="V75" s="53"/>
      <c r="W75" s="54"/>
    </row>
    <row r="76" spans="2:23" ht="26.25" customHeight="1" x14ac:dyDescent="0.15">
      <c r="B76" s="455"/>
      <c r="C76" s="492"/>
      <c r="D76" s="519"/>
      <c r="E76" s="498"/>
      <c r="F76" s="46" t="s">
        <v>220</v>
      </c>
      <c r="G76" s="47"/>
      <c r="H76" s="47"/>
      <c r="I76" s="48"/>
      <c r="J76" s="48"/>
      <c r="K76" s="48"/>
      <c r="L76" s="48"/>
      <c r="M76" s="47"/>
      <c r="N76" s="47"/>
      <c r="O76" s="47"/>
      <c r="P76" s="47"/>
      <c r="Q76" s="47"/>
      <c r="R76" s="47"/>
      <c r="S76" s="42"/>
      <c r="T76" s="42"/>
      <c r="U76" s="42"/>
      <c r="V76" s="42"/>
      <c r="W76" s="45"/>
    </row>
    <row r="77" spans="2:23" ht="14.25" customHeight="1" x14ac:dyDescent="0.15">
      <c r="B77" s="444">
        <v>12</v>
      </c>
      <c r="C77" s="490" t="s">
        <v>221</v>
      </c>
      <c r="D77" s="517" t="s">
        <v>222</v>
      </c>
      <c r="E77" s="496" t="s">
        <v>223</v>
      </c>
      <c r="F77" s="99" t="s">
        <v>224</v>
      </c>
      <c r="G77" s="48"/>
      <c r="H77" s="48"/>
      <c r="I77" s="47"/>
      <c r="J77" s="47"/>
      <c r="K77" s="47"/>
      <c r="L77" s="47"/>
      <c r="M77" s="47"/>
      <c r="N77" s="47"/>
      <c r="O77" s="47"/>
      <c r="P77" s="47"/>
      <c r="Q77" s="47"/>
      <c r="R77" s="47"/>
      <c r="S77" s="47"/>
      <c r="T77" s="47"/>
      <c r="U77" s="47"/>
      <c r="V77" s="47"/>
      <c r="W77" s="58"/>
    </row>
    <row r="78" spans="2:23" ht="15" customHeight="1" x14ac:dyDescent="0.15">
      <c r="B78" s="445"/>
      <c r="C78" s="491"/>
      <c r="D78" s="518"/>
      <c r="E78" s="497"/>
      <c r="F78" s="46" t="s">
        <v>225</v>
      </c>
      <c r="G78" s="48"/>
      <c r="H78" s="48"/>
      <c r="I78" s="47"/>
      <c r="J78" s="47"/>
      <c r="K78" s="47"/>
      <c r="L78" s="47"/>
      <c r="M78" s="47"/>
      <c r="N78" s="47"/>
      <c r="O78" s="47"/>
      <c r="P78" s="47"/>
      <c r="Q78" s="47"/>
      <c r="R78" s="47"/>
      <c r="S78" s="47"/>
      <c r="T78" s="47"/>
      <c r="U78" s="47"/>
      <c r="V78" s="47"/>
      <c r="W78" s="58"/>
    </row>
    <row r="79" spans="2:23" ht="14.25" customHeight="1" x14ac:dyDescent="0.15">
      <c r="B79" s="445"/>
      <c r="C79" s="491"/>
      <c r="D79" s="518"/>
      <c r="E79" s="497"/>
      <c r="F79" s="46" t="s">
        <v>226</v>
      </c>
      <c r="G79" s="62"/>
      <c r="H79" s="62"/>
      <c r="I79" s="61"/>
      <c r="J79" s="61"/>
      <c r="K79" s="61"/>
      <c r="L79" s="61"/>
      <c r="M79" s="61"/>
      <c r="N79" s="61"/>
      <c r="O79" s="61"/>
      <c r="P79" s="61"/>
      <c r="Q79" s="61"/>
      <c r="R79" s="61"/>
      <c r="S79" s="61"/>
      <c r="T79" s="61"/>
      <c r="U79" s="61"/>
      <c r="V79" s="61"/>
      <c r="W79" s="63"/>
    </row>
    <row r="80" spans="2:23" ht="20.25" customHeight="1" x14ac:dyDescent="0.15">
      <c r="B80" s="445"/>
      <c r="C80" s="491"/>
      <c r="D80" s="518"/>
      <c r="E80" s="497"/>
      <c r="F80" s="57" t="s">
        <v>227</v>
      </c>
      <c r="G80" s="47"/>
      <c r="H80" s="47"/>
      <c r="I80" s="47"/>
      <c r="J80" s="47"/>
      <c r="K80" s="47"/>
      <c r="L80" s="47"/>
      <c r="M80" s="48"/>
      <c r="N80" s="47"/>
      <c r="O80" s="47"/>
      <c r="P80" s="47"/>
      <c r="Q80" s="47"/>
      <c r="R80" s="47"/>
      <c r="S80" s="47"/>
      <c r="T80" s="47"/>
      <c r="U80" s="47"/>
      <c r="V80" s="47"/>
      <c r="W80" s="58"/>
    </row>
    <row r="81" spans="2:23" ht="19.5" customHeight="1" x14ac:dyDescent="0.15">
      <c r="B81" s="455"/>
      <c r="C81" s="492"/>
      <c r="D81" s="519"/>
      <c r="E81" s="498"/>
      <c r="F81" s="57" t="s">
        <v>228</v>
      </c>
      <c r="G81" s="47"/>
      <c r="H81" s="47"/>
      <c r="I81" s="47"/>
      <c r="J81" s="47"/>
      <c r="K81" s="47"/>
      <c r="L81" s="47"/>
      <c r="M81" s="48"/>
      <c r="N81" s="47"/>
      <c r="O81" s="47"/>
      <c r="P81" s="47"/>
      <c r="Q81" s="47"/>
      <c r="R81" s="47"/>
      <c r="S81" s="47"/>
      <c r="T81" s="47"/>
      <c r="U81" s="47"/>
      <c r="V81" s="47"/>
      <c r="W81" s="58"/>
    </row>
    <row r="82" spans="2:23" ht="20.5" customHeight="1" x14ac:dyDescent="0.15">
      <c r="B82" s="444">
        <v>13</v>
      </c>
      <c r="C82" s="490" t="s">
        <v>229</v>
      </c>
      <c r="D82" s="493" t="s">
        <v>230</v>
      </c>
      <c r="E82" s="512" t="s">
        <v>231</v>
      </c>
      <c r="F82" s="57" t="s">
        <v>232</v>
      </c>
      <c r="G82" s="47"/>
      <c r="H82" s="47"/>
      <c r="I82" s="47"/>
      <c r="J82" s="47"/>
      <c r="K82" s="47"/>
      <c r="L82" s="47"/>
      <c r="M82" s="48"/>
      <c r="N82" s="47"/>
      <c r="O82" s="47"/>
      <c r="P82" s="47"/>
      <c r="Q82" s="47"/>
      <c r="R82" s="47"/>
      <c r="S82" s="47"/>
      <c r="T82" s="47"/>
      <c r="U82" s="47"/>
      <c r="V82" s="47"/>
      <c r="W82" s="58"/>
    </row>
    <row r="83" spans="2:23" ht="17.5" customHeight="1" x14ac:dyDescent="0.15">
      <c r="B83" s="445"/>
      <c r="C83" s="491"/>
      <c r="D83" s="494"/>
      <c r="E83" s="513"/>
      <c r="F83" s="33" t="s">
        <v>233</v>
      </c>
      <c r="G83" s="47"/>
      <c r="H83" s="47"/>
      <c r="I83" s="47"/>
      <c r="J83" s="47"/>
      <c r="K83" s="47"/>
      <c r="L83" s="47"/>
      <c r="M83" s="48"/>
      <c r="N83" s="47"/>
      <c r="O83" s="47"/>
      <c r="P83" s="47"/>
      <c r="Q83" s="47"/>
      <c r="R83" s="47"/>
      <c r="S83" s="47"/>
      <c r="T83" s="47"/>
      <c r="U83" s="47"/>
      <c r="V83" s="47"/>
      <c r="W83" s="58"/>
    </row>
    <row r="84" spans="2:23" ht="15" customHeight="1" x14ac:dyDescent="0.15">
      <c r="B84" s="445"/>
      <c r="C84" s="491"/>
      <c r="D84" s="494"/>
      <c r="E84" s="513"/>
      <c r="F84" s="57" t="s">
        <v>234</v>
      </c>
      <c r="G84" s="47"/>
      <c r="H84" s="47"/>
      <c r="I84" s="47"/>
      <c r="J84" s="47"/>
      <c r="K84" s="47"/>
      <c r="L84" s="47"/>
      <c r="M84" s="48"/>
      <c r="N84" s="47"/>
      <c r="O84" s="47"/>
      <c r="P84" s="47"/>
      <c r="Q84" s="47"/>
      <c r="R84" s="47"/>
      <c r="S84" s="47"/>
      <c r="T84" s="47"/>
      <c r="U84" s="47"/>
      <c r="V84" s="47"/>
      <c r="W84" s="58"/>
    </row>
    <row r="85" spans="2:23" ht="14.5" customHeight="1" x14ac:dyDescent="0.15">
      <c r="B85" s="445"/>
      <c r="C85" s="491"/>
      <c r="D85" s="494"/>
      <c r="E85" s="513"/>
      <c r="F85" s="57" t="s">
        <v>235</v>
      </c>
      <c r="G85" s="47"/>
      <c r="H85" s="47"/>
      <c r="I85" s="47"/>
      <c r="J85" s="47"/>
      <c r="K85" s="47"/>
      <c r="L85" s="47"/>
      <c r="M85" s="48"/>
      <c r="N85" s="47"/>
      <c r="O85" s="47"/>
      <c r="P85" s="47"/>
      <c r="Q85" s="47"/>
      <c r="R85" s="47"/>
      <c r="S85" s="47"/>
      <c r="T85" s="47"/>
      <c r="U85" s="47"/>
      <c r="V85" s="47"/>
      <c r="W85" s="58"/>
    </row>
    <row r="86" spans="2:23" ht="17.5" customHeight="1" x14ac:dyDescent="0.15">
      <c r="B86" s="455"/>
      <c r="C86" s="492"/>
      <c r="D86" s="495"/>
      <c r="E86" s="514"/>
      <c r="F86" s="57" t="s">
        <v>236</v>
      </c>
      <c r="G86" s="47"/>
      <c r="H86" s="47"/>
      <c r="I86" s="47"/>
      <c r="J86" s="47"/>
      <c r="K86" s="47"/>
      <c r="L86" s="47"/>
      <c r="M86" s="48"/>
      <c r="N86" s="47"/>
      <c r="O86" s="47"/>
      <c r="P86" s="47"/>
      <c r="Q86" s="47"/>
      <c r="R86" s="47"/>
      <c r="S86" s="47"/>
      <c r="T86" s="47"/>
      <c r="U86" s="47"/>
      <c r="V86" s="47"/>
      <c r="W86" s="58"/>
    </row>
    <row r="87" spans="2:23" ht="23.5" customHeight="1" x14ac:dyDescent="0.15">
      <c r="B87" s="515">
        <v>14</v>
      </c>
      <c r="C87" s="500" t="s">
        <v>237</v>
      </c>
      <c r="D87" s="516" t="s">
        <v>238</v>
      </c>
      <c r="E87" s="505" t="s">
        <v>239</v>
      </c>
      <c r="F87" s="46" t="s">
        <v>240</v>
      </c>
      <c r="G87" s="47"/>
      <c r="H87" s="47"/>
      <c r="I87" s="47"/>
      <c r="J87" s="47"/>
      <c r="K87" s="47"/>
      <c r="L87" s="48"/>
      <c r="M87" s="48"/>
      <c r="N87" s="47"/>
      <c r="O87" s="47"/>
      <c r="P87" s="47"/>
      <c r="Q87" s="47"/>
      <c r="R87" s="47"/>
      <c r="S87" s="47"/>
      <c r="T87" s="47"/>
      <c r="U87" s="47"/>
      <c r="V87" s="47"/>
      <c r="W87" s="58"/>
    </row>
    <row r="88" spans="2:23" ht="16.5" customHeight="1" x14ac:dyDescent="0.15">
      <c r="B88" s="515"/>
      <c r="C88" s="500"/>
      <c r="D88" s="516"/>
      <c r="E88" s="505"/>
      <c r="F88" s="46" t="s">
        <v>241</v>
      </c>
      <c r="G88" s="47"/>
      <c r="H88" s="47"/>
      <c r="I88" s="47"/>
      <c r="J88" s="47"/>
      <c r="K88" s="47"/>
      <c r="L88" s="48"/>
      <c r="M88" s="48"/>
      <c r="N88" s="47"/>
      <c r="O88" s="47"/>
      <c r="P88" s="47"/>
      <c r="Q88" s="47"/>
      <c r="R88" s="47"/>
      <c r="S88" s="47"/>
      <c r="T88" s="47"/>
      <c r="U88" s="47"/>
      <c r="V88" s="47"/>
      <c r="W88" s="58"/>
    </row>
    <row r="89" spans="2:23" ht="25" customHeight="1" x14ac:dyDescent="0.15">
      <c r="B89" s="515"/>
      <c r="C89" s="500"/>
      <c r="D89" s="516"/>
      <c r="E89" s="505"/>
      <c r="F89" s="46" t="s">
        <v>242</v>
      </c>
      <c r="G89" s="47"/>
      <c r="H89" s="47"/>
      <c r="I89" s="47"/>
      <c r="J89" s="47"/>
      <c r="K89" s="47"/>
      <c r="L89" s="48"/>
      <c r="M89" s="48"/>
      <c r="N89" s="47"/>
      <c r="O89" s="47"/>
      <c r="P89" s="47"/>
      <c r="Q89" s="47"/>
      <c r="R89" s="47"/>
      <c r="S89" s="47"/>
      <c r="T89" s="47"/>
      <c r="U89" s="47"/>
      <c r="V89" s="47"/>
      <c r="W89" s="58"/>
    </row>
    <row r="90" spans="2:23" ht="28.5" customHeight="1" thickBot="1" x14ac:dyDescent="0.2">
      <c r="B90" s="444"/>
      <c r="C90" s="490"/>
      <c r="D90" s="517"/>
      <c r="E90" s="496"/>
      <c r="F90" s="116" t="s">
        <v>243</v>
      </c>
      <c r="G90" s="61"/>
      <c r="H90" s="61"/>
      <c r="I90" s="61"/>
      <c r="J90" s="61"/>
      <c r="K90" s="61"/>
      <c r="L90" s="62"/>
      <c r="M90" s="62"/>
      <c r="N90" s="61"/>
      <c r="O90" s="61"/>
      <c r="P90" s="61"/>
      <c r="Q90" s="61"/>
      <c r="R90" s="61"/>
      <c r="S90" s="61"/>
      <c r="T90" s="61"/>
      <c r="U90" s="61"/>
      <c r="V90" s="61"/>
      <c r="W90" s="63"/>
    </row>
    <row r="91" spans="2:23" ht="13" customHeight="1" thickBot="1" x14ac:dyDescent="0.2">
      <c r="B91" s="472" t="s">
        <v>244</v>
      </c>
      <c r="C91" s="473"/>
      <c r="D91" s="473"/>
      <c r="E91" s="473"/>
      <c r="F91" s="473"/>
      <c r="G91" s="473"/>
      <c r="H91" s="473"/>
      <c r="I91" s="473"/>
      <c r="J91" s="473"/>
      <c r="K91" s="473"/>
      <c r="L91" s="473"/>
      <c r="M91" s="473"/>
      <c r="N91" s="473"/>
      <c r="O91" s="473"/>
      <c r="P91" s="473"/>
      <c r="Q91" s="473"/>
      <c r="R91" s="473"/>
      <c r="S91" s="473"/>
      <c r="T91" s="473"/>
      <c r="U91" s="473"/>
      <c r="V91" s="474"/>
      <c r="W91" s="64" t="e">
        <f>#REF!+#REF!+#REF!+#REF!+#REF!+#REF!+#REF!</f>
        <v>#REF!</v>
      </c>
    </row>
    <row r="92" spans="2:23" ht="12" customHeight="1" thickBot="1" x14ac:dyDescent="0.2">
      <c r="B92" s="117"/>
      <c r="C92" s="118" t="s">
        <v>245</v>
      </c>
      <c r="D92" s="507" t="s">
        <v>246</v>
      </c>
      <c r="E92" s="508"/>
      <c r="F92" s="508"/>
      <c r="G92" s="508"/>
      <c r="H92" s="508"/>
      <c r="I92" s="508"/>
      <c r="J92" s="508"/>
      <c r="K92" s="508"/>
      <c r="L92" s="508"/>
      <c r="M92" s="508"/>
      <c r="N92" s="508"/>
      <c r="O92" s="508"/>
      <c r="P92" s="508"/>
      <c r="Q92" s="508"/>
      <c r="R92" s="508"/>
      <c r="S92" s="508"/>
      <c r="T92" s="508"/>
      <c r="U92" s="508"/>
      <c r="V92" s="508"/>
      <c r="W92" s="509"/>
    </row>
    <row r="93" spans="2:23" ht="15" customHeight="1" x14ac:dyDescent="0.15">
      <c r="B93" s="489">
        <v>1</v>
      </c>
      <c r="C93" s="510" t="s">
        <v>247</v>
      </c>
      <c r="D93" s="504" t="s">
        <v>248</v>
      </c>
      <c r="E93" s="498" t="s">
        <v>249</v>
      </c>
      <c r="F93" s="87" t="s">
        <v>128</v>
      </c>
      <c r="G93" s="42"/>
      <c r="H93" s="42"/>
      <c r="I93" s="42"/>
      <c r="J93" s="42"/>
      <c r="K93" s="42"/>
      <c r="L93" s="44"/>
      <c r="M93" s="44"/>
      <c r="N93" s="42"/>
      <c r="O93" s="42"/>
      <c r="P93" s="42"/>
      <c r="Q93" s="42"/>
      <c r="R93" s="42"/>
      <c r="S93" s="42"/>
      <c r="T93" s="42"/>
      <c r="U93" s="42"/>
      <c r="V93" s="42"/>
      <c r="W93" s="42"/>
    </row>
    <row r="94" spans="2:23" ht="24" customHeight="1" x14ac:dyDescent="0.15">
      <c r="B94" s="499"/>
      <c r="C94" s="511"/>
      <c r="D94" s="506"/>
      <c r="E94" s="505"/>
      <c r="F94" s="112" t="s">
        <v>250</v>
      </c>
      <c r="G94" s="47"/>
      <c r="H94" s="47"/>
      <c r="I94" s="47"/>
      <c r="J94" s="47"/>
      <c r="K94" s="47"/>
      <c r="L94" s="48"/>
      <c r="M94" s="48"/>
      <c r="N94" s="47"/>
      <c r="O94" s="47"/>
      <c r="P94" s="47"/>
      <c r="Q94" s="47"/>
      <c r="R94" s="47"/>
      <c r="S94" s="47"/>
      <c r="T94" s="47"/>
      <c r="U94" s="47"/>
      <c r="V94" s="47"/>
      <c r="W94" s="47"/>
    </row>
    <row r="95" spans="2:23" ht="25.5" customHeight="1" x14ac:dyDescent="0.15">
      <c r="B95" s="499"/>
      <c r="C95" s="511"/>
      <c r="D95" s="506"/>
      <c r="E95" s="505"/>
      <c r="F95" s="46" t="s">
        <v>251</v>
      </c>
      <c r="G95" s="47"/>
      <c r="H95" s="47"/>
      <c r="I95" s="47"/>
      <c r="J95" s="47"/>
      <c r="K95" s="47"/>
      <c r="L95" s="48"/>
      <c r="M95" s="48"/>
      <c r="N95" s="47"/>
      <c r="O95" s="47"/>
      <c r="P95" s="47"/>
      <c r="Q95" s="47"/>
      <c r="R95" s="47"/>
      <c r="S95" s="47"/>
      <c r="T95" s="47"/>
      <c r="U95" s="47"/>
      <c r="V95" s="47"/>
      <c r="W95" s="47"/>
    </row>
    <row r="96" spans="2:23" ht="12" customHeight="1" x14ac:dyDescent="0.15">
      <c r="B96" s="499">
        <v>2</v>
      </c>
      <c r="C96" s="500" t="s">
        <v>252</v>
      </c>
      <c r="D96" s="506" t="s">
        <v>253</v>
      </c>
      <c r="E96" s="505" t="s">
        <v>127</v>
      </c>
      <c r="F96" s="72" t="s">
        <v>128</v>
      </c>
      <c r="G96" s="47"/>
      <c r="H96" s="47"/>
      <c r="I96" s="47"/>
      <c r="J96" s="47"/>
      <c r="K96" s="47"/>
      <c r="L96" s="48"/>
      <c r="M96" s="48"/>
      <c r="N96" s="47"/>
      <c r="O96" s="47"/>
      <c r="P96" s="47"/>
      <c r="Q96" s="47"/>
      <c r="R96" s="47"/>
      <c r="S96" s="47"/>
      <c r="T96" s="47"/>
      <c r="U96" s="47"/>
      <c r="V96" s="47"/>
      <c r="W96" s="47"/>
    </row>
    <row r="97" spans="2:23" ht="25.5" customHeight="1" x14ac:dyDescent="0.15">
      <c r="B97" s="499"/>
      <c r="C97" s="500"/>
      <c r="D97" s="506"/>
      <c r="E97" s="505"/>
      <c r="F97" s="76" t="s">
        <v>254</v>
      </c>
      <c r="G97" s="47"/>
      <c r="H97" s="47"/>
      <c r="I97" s="47"/>
      <c r="J97" s="47"/>
      <c r="K97" s="47"/>
      <c r="L97" s="48"/>
      <c r="M97" s="48"/>
      <c r="N97" s="47"/>
      <c r="O97" s="47"/>
      <c r="P97" s="47"/>
      <c r="Q97" s="47"/>
      <c r="R97" s="47"/>
      <c r="S97" s="47"/>
      <c r="T97" s="47"/>
      <c r="U97" s="47"/>
      <c r="V97" s="47"/>
      <c r="W97" s="47"/>
    </row>
    <row r="98" spans="2:23" ht="24.75" customHeight="1" x14ac:dyDescent="0.15">
      <c r="B98" s="499"/>
      <c r="C98" s="500"/>
      <c r="D98" s="506"/>
      <c r="E98" s="505"/>
      <c r="F98" s="46" t="s">
        <v>130</v>
      </c>
      <c r="G98" s="47"/>
      <c r="H98" s="47"/>
      <c r="I98" s="47"/>
      <c r="J98" s="47"/>
      <c r="K98" s="47"/>
      <c r="L98" s="48"/>
      <c r="M98" s="48"/>
      <c r="N98" s="47"/>
      <c r="O98" s="47"/>
      <c r="P98" s="47"/>
      <c r="Q98" s="47"/>
      <c r="R98" s="47"/>
      <c r="S98" s="47"/>
      <c r="T98" s="47"/>
      <c r="U98" s="47"/>
      <c r="V98" s="47"/>
      <c r="W98" s="47"/>
    </row>
    <row r="99" spans="2:23" ht="24.75" customHeight="1" x14ac:dyDescent="0.15">
      <c r="B99" s="487">
        <v>3</v>
      </c>
      <c r="C99" s="490" t="s">
        <v>255</v>
      </c>
      <c r="D99" s="502" t="s">
        <v>256</v>
      </c>
      <c r="E99" s="505" t="s">
        <v>257</v>
      </c>
      <c r="F99" s="72" t="s">
        <v>258</v>
      </c>
      <c r="G99" s="47"/>
      <c r="H99" s="47"/>
      <c r="I99" s="47"/>
      <c r="J99" s="47"/>
      <c r="K99" s="47"/>
      <c r="L99" s="48"/>
      <c r="M99" s="48"/>
      <c r="N99" s="47"/>
      <c r="O99" s="47"/>
      <c r="P99" s="47"/>
      <c r="Q99" s="47"/>
      <c r="R99" s="47"/>
      <c r="S99" s="47"/>
      <c r="T99" s="47"/>
      <c r="U99" s="47"/>
      <c r="V99" s="47"/>
      <c r="W99" s="47"/>
    </row>
    <row r="100" spans="2:23" ht="24.75" customHeight="1" x14ac:dyDescent="0.15">
      <c r="B100" s="488"/>
      <c r="C100" s="491"/>
      <c r="D100" s="503"/>
      <c r="E100" s="505"/>
      <c r="F100" s="46" t="s">
        <v>259</v>
      </c>
      <c r="G100" s="47"/>
      <c r="H100" s="47"/>
      <c r="I100" s="47"/>
      <c r="J100" s="47"/>
      <c r="K100" s="47"/>
      <c r="L100" s="48"/>
      <c r="M100" s="48"/>
      <c r="N100" s="47"/>
      <c r="O100" s="47"/>
      <c r="P100" s="47"/>
      <c r="Q100" s="47"/>
      <c r="R100" s="47"/>
      <c r="S100" s="47"/>
      <c r="T100" s="47"/>
      <c r="U100" s="47"/>
      <c r="V100" s="47"/>
      <c r="W100" s="47"/>
    </row>
    <row r="101" spans="2:23" ht="24.75" customHeight="1" x14ac:dyDescent="0.15">
      <c r="B101" s="489"/>
      <c r="C101" s="492"/>
      <c r="D101" s="504"/>
      <c r="E101" s="505"/>
      <c r="F101" s="46" t="s">
        <v>260</v>
      </c>
      <c r="G101" s="47"/>
      <c r="H101" s="47"/>
      <c r="I101" s="47"/>
      <c r="J101" s="47"/>
      <c r="K101" s="47"/>
      <c r="L101" s="48"/>
      <c r="M101" s="48"/>
      <c r="N101" s="47"/>
      <c r="O101" s="47"/>
      <c r="P101" s="47"/>
      <c r="Q101" s="47"/>
      <c r="R101" s="47"/>
      <c r="S101" s="47"/>
      <c r="T101" s="47"/>
      <c r="U101" s="47"/>
      <c r="V101" s="47"/>
      <c r="W101" s="47"/>
    </row>
    <row r="102" spans="2:23" ht="24.75" customHeight="1" x14ac:dyDescent="0.15">
      <c r="B102" s="487">
        <v>4</v>
      </c>
      <c r="C102" s="490" t="s">
        <v>261</v>
      </c>
      <c r="D102" s="502" t="s">
        <v>262</v>
      </c>
      <c r="E102" s="505" t="s">
        <v>263</v>
      </c>
      <c r="F102" s="72" t="s">
        <v>264</v>
      </c>
      <c r="G102" s="47"/>
      <c r="H102" s="47"/>
      <c r="I102" s="47"/>
      <c r="J102" s="47"/>
      <c r="K102" s="47"/>
      <c r="L102" s="48"/>
      <c r="M102" s="48"/>
      <c r="N102" s="47"/>
      <c r="O102" s="47"/>
      <c r="P102" s="47"/>
      <c r="Q102" s="47"/>
      <c r="R102" s="47"/>
      <c r="S102" s="47"/>
      <c r="T102" s="47"/>
      <c r="U102" s="47"/>
      <c r="V102" s="47"/>
      <c r="W102" s="47"/>
    </row>
    <row r="103" spans="2:23" ht="24.75" customHeight="1" x14ac:dyDescent="0.15">
      <c r="B103" s="488"/>
      <c r="C103" s="491"/>
      <c r="D103" s="503"/>
      <c r="E103" s="505"/>
      <c r="F103" s="46" t="s">
        <v>265</v>
      </c>
      <c r="G103" s="47"/>
      <c r="H103" s="47"/>
      <c r="I103" s="47"/>
      <c r="J103" s="47"/>
      <c r="K103" s="47"/>
      <c r="L103" s="48"/>
      <c r="M103" s="48"/>
      <c r="N103" s="47"/>
      <c r="O103" s="47"/>
      <c r="P103" s="47"/>
      <c r="Q103" s="47"/>
      <c r="R103" s="47"/>
      <c r="S103" s="47"/>
      <c r="T103" s="47"/>
      <c r="U103" s="47"/>
      <c r="V103" s="47"/>
      <c r="W103" s="47"/>
    </row>
    <row r="104" spans="2:23" ht="51.5" customHeight="1" x14ac:dyDescent="0.15">
      <c r="B104" s="489"/>
      <c r="C104" s="492"/>
      <c r="D104" s="504"/>
      <c r="E104" s="505"/>
      <c r="F104" s="46" t="s">
        <v>266</v>
      </c>
      <c r="G104" s="47"/>
      <c r="H104" s="47"/>
      <c r="I104" s="47"/>
      <c r="J104" s="47"/>
      <c r="K104" s="47"/>
      <c r="L104" s="48"/>
      <c r="M104" s="48"/>
      <c r="N104" s="47"/>
      <c r="O104" s="47"/>
      <c r="P104" s="47"/>
      <c r="Q104" s="47"/>
      <c r="R104" s="47"/>
      <c r="S104" s="47"/>
      <c r="T104" s="47"/>
      <c r="U104" s="47"/>
      <c r="V104" s="47"/>
      <c r="W104" s="47"/>
    </row>
    <row r="105" spans="2:23" ht="24.75" customHeight="1" x14ac:dyDescent="0.15">
      <c r="B105" s="487">
        <v>5</v>
      </c>
      <c r="C105" s="490" t="s">
        <v>267</v>
      </c>
      <c r="D105" s="493" t="s">
        <v>268</v>
      </c>
      <c r="E105" s="505" t="s">
        <v>127</v>
      </c>
      <c r="F105" s="72" t="s">
        <v>128</v>
      </c>
      <c r="G105" s="47"/>
      <c r="H105" s="47"/>
      <c r="I105" s="47"/>
      <c r="J105" s="47"/>
      <c r="K105" s="47"/>
      <c r="L105" s="48"/>
      <c r="M105" s="48"/>
      <c r="N105" s="47"/>
      <c r="O105" s="47"/>
      <c r="P105" s="47"/>
      <c r="Q105" s="47"/>
      <c r="R105" s="47"/>
      <c r="S105" s="47"/>
      <c r="T105" s="47"/>
      <c r="U105" s="47"/>
      <c r="V105" s="47"/>
      <c r="W105" s="47"/>
    </row>
    <row r="106" spans="2:23" ht="24.75" customHeight="1" x14ac:dyDescent="0.15">
      <c r="B106" s="488"/>
      <c r="C106" s="491"/>
      <c r="D106" s="494"/>
      <c r="E106" s="505"/>
      <c r="F106" s="46" t="s">
        <v>129</v>
      </c>
      <c r="G106" s="47"/>
      <c r="H106" s="47"/>
      <c r="I106" s="47"/>
      <c r="J106" s="47"/>
      <c r="K106" s="47"/>
      <c r="L106" s="48"/>
      <c r="M106" s="48"/>
      <c r="N106" s="47"/>
      <c r="O106" s="47"/>
      <c r="P106" s="47"/>
      <c r="Q106" s="47"/>
      <c r="R106" s="47"/>
      <c r="S106" s="47"/>
      <c r="T106" s="47"/>
      <c r="U106" s="47"/>
      <c r="V106" s="47"/>
      <c r="W106" s="47"/>
    </row>
    <row r="107" spans="2:23" ht="24.75" customHeight="1" x14ac:dyDescent="0.15">
      <c r="B107" s="489"/>
      <c r="C107" s="492"/>
      <c r="D107" s="495"/>
      <c r="E107" s="505"/>
      <c r="F107" s="46" t="s">
        <v>130</v>
      </c>
      <c r="G107" s="47"/>
      <c r="H107" s="47"/>
      <c r="I107" s="47"/>
      <c r="J107" s="47"/>
      <c r="K107" s="47"/>
      <c r="L107" s="48"/>
      <c r="M107" s="48"/>
      <c r="N107" s="47"/>
      <c r="O107" s="47"/>
      <c r="P107" s="47"/>
      <c r="Q107" s="47"/>
      <c r="R107" s="47"/>
      <c r="S107" s="47"/>
      <c r="T107" s="47"/>
      <c r="U107" s="47"/>
      <c r="V107" s="47"/>
      <c r="W107" s="47"/>
    </row>
    <row r="108" spans="2:23" ht="24.75" customHeight="1" x14ac:dyDescent="0.15">
      <c r="B108" s="487">
        <v>6</v>
      </c>
      <c r="C108" s="490" t="s">
        <v>269</v>
      </c>
      <c r="D108" s="493" t="s">
        <v>270</v>
      </c>
      <c r="E108" s="496" t="s">
        <v>271</v>
      </c>
      <c r="F108" s="72" t="s">
        <v>272</v>
      </c>
      <c r="G108" s="47"/>
      <c r="H108" s="47"/>
      <c r="I108" s="47"/>
      <c r="J108" s="47"/>
      <c r="K108" s="47"/>
      <c r="L108" s="48"/>
      <c r="M108" s="48"/>
      <c r="N108" s="47"/>
      <c r="O108" s="47"/>
      <c r="P108" s="47"/>
      <c r="Q108" s="47"/>
      <c r="R108" s="47"/>
      <c r="S108" s="47"/>
      <c r="T108" s="47"/>
      <c r="U108" s="47"/>
      <c r="V108" s="47"/>
      <c r="W108" s="47"/>
    </row>
    <row r="109" spans="2:23" ht="24.75" customHeight="1" x14ac:dyDescent="0.15">
      <c r="B109" s="488"/>
      <c r="C109" s="491"/>
      <c r="D109" s="494"/>
      <c r="E109" s="497"/>
      <c r="F109" s="112" t="s">
        <v>273</v>
      </c>
      <c r="G109" s="47"/>
      <c r="H109" s="47"/>
      <c r="I109" s="47"/>
      <c r="J109" s="47"/>
      <c r="K109" s="47"/>
      <c r="L109" s="48"/>
      <c r="M109" s="48"/>
      <c r="N109" s="47"/>
      <c r="O109" s="47"/>
      <c r="P109" s="47"/>
      <c r="Q109" s="47"/>
      <c r="R109" s="47"/>
      <c r="S109" s="47"/>
      <c r="T109" s="47"/>
      <c r="U109" s="47"/>
      <c r="V109" s="47"/>
      <c r="W109" s="47"/>
    </row>
    <row r="110" spans="2:23" ht="24.75" customHeight="1" x14ac:dyDescent="0.15">
      <c r="B110" s="488"/>
      <c r="C110" s="491"/>
      <c r="D110" s="494"/>
      <c r="E110" s="497"/>
      <c r="F110" s="46" t="s">
        <v>274</v>
      </c>
      <c r="G110" s="47"/>
      <c r="H110" s="47"/>
      <c r="I110" s="47"/>
      <c r="J110" s="47"/>
      <c r="K110" s="47"/>
      <c r="L110" s="48"/>
      <c r="M110" s="48"/>
      <c r="N110" s="47"/>
      <c r="O110" s="47"/>
      <c r="P110" s="47"/>
      <c r="Q110" s="47"/>
      <c r="R110" s="47"/>
      <c r="S110" s="47"/>
      <c r="T110" s="47"/>
      <c r="U110" s="47"/>
      <c r="V110" s="47"/>
      <c r="W110" s="47"/>
    </row>
    <row r="111" spans="2:23" ht="24.75" customHeight="1" x14ac:dyDescent="0.15">
      <c r="B111" s="488"/>
      <c r="C111" s="491"/>
      <c r="D111" s="494"/>
      <c r="E111" s="497"/>
      <c r="F111" s="99" t="s">
        <v>275</v>
      </c>
      <c r="G111" s="42"/>
      <c r="H111" s="42"/>
      <c r="I111" s="42"/>
      <c r="J111" s="42"/>
      <c r="K111" s="42"/>
      <c r="L111" s="44"/>
      <c r="M111" s="44"/>
      <c r="N111" s="42"/>
      <c r="O111" s="42"/>
      <c r="P111" s="42"/>
      <c r="Q111" s="42"/>
      <c r="R111" s="42"/>
      <c r="S111" s="42"/>
      <c r="T111" s="42"/>
      <c r="U111" s="42"/>
      <c r="V111" s="42"/>
      <c r="W111" s="42"/>
    </row>
    <row r="112" spans="2:23" ht="24.75" customHeight="1" x14ac:dyDescent="0.15">
      <c r="B112" s="489"/>
      <c r="C112" s="492"/>
      <c r="D112" s="495"/>
      <c r="E112" s="498"/>
      <c r="F112" s="99" t="s">
        <v>276</v>
      </c>
      <c r="G112" s="42"/>
      <c r="H112" s="42"/>
      <c r="I112" s="42"/>
      <c r="J112" s="42"/>
      <c r="K112" s="42"/>
      <c r="L112" s="44"/>
      <c r="M112" s="44"/>
      <c r="N112" s="42"/>
      <c r="O112" s="42"/>
      <c r="P112" s="42"/>
      <c r="Q112" s="42"/>
      <c r="R112" s="42"/>
      <c r="S112" s="42"/>
      <c r="T112" s="42"/>
      <c r="U112" s="42"/>
      <c r="V112" s="42"/>
      <c r="W112" s="42"/>
    </row>
    <row r="113" spans="2:23" ht="24.75" customHeight="1" x14ac:dyDescent="0.15">
      <c r="B113" s="499">
        <v>7</v>
      </c>
      <c r="C113" s="500" t="s">
        <v>277</v>
      </c>
      <c r="D113" s="501" t="s">
        <v>278</v>
      </c>
      <c r="E113" s="496" t="s">
        <v>279</v>
      </c>
      <c r="F113" s="121" t="s">
        <v>280</v>
      </c>
      <c r="G113" s="42"/>
      <c r="H113" s="42"/>
      <c r="I113" s="42"/>
      <c r="J113" s="42"/>
      <c r="K113" s="42"/>
      <c r="L113" s="44"/>
      <c r="M113" s="44"/>
      <c r="N113" s="42"/>
      <c r="O113" s="42"/>
      <c r="P113" s="42"/>
      <c r="Q113" s="42"/>
      <c r="R113" s="42"/>
      <c r="S113" s="42"/>
      <c r="T113" s="42"/>
      <c r="U113" s="42"/>
      <c r="V113" s="42"/>
      <c r="W113" s="42"/>
    </row>
    <row r="114" spans="2:23" ht="24.75" customHeight="1" x14ac:dyDescent="0.15">
      <c r="B114" s="499"/>
      <c r="C114" s="500"/>
      <c r="D114" s="501"/>
      <c r="E114" s="497"/>
      <c r="F114" s="122" t="s">
        <v>281</v>
      </c>
      <c r="G114" s="47"/>
      <c r="H114" s="47"/>
      <c r="I114" s="47"/>
      <c r="J114" s="47"/>
      <c r="K114" s="47"/>
      <c r="L114" s="48"/>
      <c r="M114" s="48"/>
      <c r="N114" s="47"/>
      <c r="O114" s="47"/>
      <c r="P114" s="47"/>
      <c r="Q114" s="47"/>
      <c r="R114" s="47"/>
      <c r="S114" s="47"/>
      <c r="T114" s="47"/>
      <c r="U114" s="47"/>
      <c r="V114" s="47"/>
      <c r="W114" s="47"/>
    </row>
    <row r="115" spans="2:23" ht="24.75" customHeight="1" x14ac:dyDescent="0.15">
      <c r="B115" s="499"/>
      <c r="C115" s="500"/>
      <c r="D115" s="501"/>
      <c r="E115" s="497"/>
      <c r="F115" s="76" t="s">
        <v>282</v>
      </c>
      <c r="G115" s="61"/>
      <c r="H115" s="61"/>
      <c r="I115" s="61"/>
      <c r="J115" s="61"/>
      <c r="K115" s="61"/>
      <c r="L115" s="62"/>
      <c r="M115" s="62"/>
      <c r="N115" s="61"/>
      <c r="O115" s="61"/>
      <c r="P115" s="61"/>
      <c r="Q115" s="61"/>
      <c r="R115" s="61"/>
      <c r="S115" s="61"/>
      <c r="T115" s="61"/>
      <c r="U115" s="61"/>
      <c r="V115" s="61"/>
      <c r="W115" s="61"/>
    </row>
    <row r="116" spans="2:23" ht="24.75" customHeight="1" thickBot="1" x14ac:dyDescent="0.2">
      <c r="B116" s="487"/>
      <c r="C116" s="490"/>
      <c r="D116" s="493"/>
      <c r="E116" s="497"/>
      <c r="F116" s="123" t="s">
        <v>283</v>
      </c>
      <c r="G116" s="61"/>
      <c r="H116" s="61"/>
      <c r="I116" s="61"/>
      <c r="J116" s="61"/>
      <c r="K116" s="61"/>
      <c r="L116" s="62"/>
      <c r="M116" s="62"/>
      <c r="N116" s="61"/>
      <c r="O116" s="61"/>
      <c r="P116" s="61"/>
      <c r="Q116" s="61"/>
      <c r="R116" s="61"/>
      <c r="S116" s="61"/>
      <c r="T116" s="61"/>
      <c r="U116" s="61"/>
      <c r="V116" s="61"/>
      <c r="W116" s="61"/>
    </row>
    <row r="117" spans="2:23" ht="14.5" customHeight="1" thickBot="1" x14ac:dyDescent="0.2">
      <c r="B117" s="472" t="s">
        <v>244</v>
      </c>
      <c r="C117" s="473"/>
      <c r="D117" s="473"/>
      <c r="E117" s="473"/>
      <c r="F117" s="473"/>
      <c r="G117" s="473"/>
      <c r="H117" s="473"/>
      <c r="I117" s="473"/>
      <c r="J117" s="473"/>
      <c r="K117" s="473"/>
      <c r="L117" s="473"/>
      <c r="M117" s="473"/>
      <c r="N117" s="473"/>
      <c r="O117" s="473"/>
      <c r="P117" s="473"/>
      <c r="Q117" s="473"/>
      <c r="R117" s="473"/>
      <c r="S117" s="473"/>
      <c r="T117" s="473"/>
      <c r="U117" s="473"/>
      <c r="V117" s="474"/>
      <c r="W117" s="64">
        <v>0</v>
      </c>
    </row>
    <row r="118" spans="2:23" x14ac:dyDescent="0.15">
      <c r="E118" s="123"/>
    </row>
    <row r="119" spans="2:23" ht="13" thickBot="1" x14ac:dyDescent="0.2">
      <c r="B119" s="124" t="s">
        <v>284</v>
      </c>
      <c r="E119" s="31"/>
      <c r="F119" s="29"/>
    </row>
    <row r="120" spans="2:23" x14ac:dyDescent="0.15">
      <c r="B120" s="475" t="s">
        <v>4</v>
      </c>
      <c r="C120" s="477" t="s">
        <v>7</v>
      </c>
      <c r="D120" s="478"/>
      <c r="E120" s="481" t="s">
        <v>8</v>
      </c>
      <c r="F120" s="482"/>
      <c r="G120" s="485" t="s">
        <v>9</v>
      </c>
      <c r="H120" s="485"/>
      <c r="I120" s="485"/>
      <c r="J120" s="485"/>
      <c r="K120" s="485"/>
      <c r="L120" s="485"/>
      <c r="M120" s="485"/>
      <c r="N120" s="485"/>
      <c r="O120" s="485"/>
      <c r="P120" s="485"/>
      <c r="Q120" s="485"/>
      <c r="R120" s="485"/>
      <c r="S120" s="485" t="s">
        <v>10</v>
      </c>
      <c r="T120" s="485"/>
      <c r="U120" s="485"/>
      <c r="V120" s="485"/>
      <c r="W120" s="486"/>
    </row>
    <row r="121" spans="2:23" ht="13" thickBot="1" x14ac:dyDescent="0.2">
      <c r="B121" s="476"/>
      <c r="C121" s="479"/>
      <c r="D121" s="480"/>
      <c r="E121" s="483"/>
      <c r="F121" s="484"/>
      <c r="G121" s="125">
        <v>1</v>
      </c>
      <c r="H121" s="125">
        <v>2</v>
      </c>
      <c r="I121" s="125">
        <v>3</v>
      </c>
      <c r="J121" s="125">
        <v>4</v>
      </c>
      <c r="K121" s="125">
        <v>5</v>
      </c>
      <c r="L121" s="125">
        <v>6</v>
      </c>
      <c r="M121" s="125">
        <v>7</v>
      </c>
      <c r="N121" s="125">
        <v>8</v>
      </c>
      <c r="O121" s="125">
        <v>9</v>
      </c>
      <c r="P121" s="125">
        <v>10</v>
      </c>
      <c r="Q121" s="125">
        <v>11</v>
      </c>
      <c r="R121" s="125">
        <v>12</v>
      </c>
      <c r="S121" s="125" t="s">
        <v>11</v>
      </c>
      <c r="T121" s="125" t="s">
        <v>12</v>
      </c>
      <c r="U121" s="125" t="s">
        <v>13</v>
      </c>
      <c r="V121" s="125" t="s">
        <v>14</v>
      </c>
      <c r="W121" s="126" t="s">
        <v>15</v>
      </c>
    </row>
    <row r="122" spans="2:23" x14ac:dyDescent="0.15">
      <c r="B122" s="127">
        <v>1</v>
      </c>
      <c r="C122" s="469" t="s">
        <v>285</v>
      </c>
      <c r="D122" s="470"/>
      <c r="E122" s="471" t="s">
        <v>286</v>
      </c>
      <c r="F122" s="471"/>
      <c r="G122" s="42"/>
      <c r="H122" s="42"/>
      <c r="I122" s="42"/>
      <c r="J122" s="42"/>
      <c r="K122" s="42"/>
      <c r="L122" s="42"/>
      <c r="M122" s="42"/>
      <c r="N122" s="44"/>
      <c r="O122" s="128"/>
      <c r="P122" s="42"/>
      <c r="Q122" s="42"/>
      <c r="R122" s="42"/>
      <c r="S122" s="42"/>
      <c r="T122" s="42"/>
      <c r="U122" s="42"/>
      <c r="V122" s="42"/>
      <c r="W122" s="45"/>
    </row>
    <row r="123" spans="2:23" x14ac:dyDescent="0.15">
      <c r="B123" s="90">
        <v>2</v>
      </c>
      <c r="C123" s="452" t="s">
        <v>287</v>
      </c>
      <c r="D123" s="452"/>
      <c r="E123" s="466" t="s">
        <v>288</v>
      </c>
      <c r="F123" s="467"/>
      <c r="G123" s="48"/>
      <c r="H123" s="47"/>
      <c r="I123" s="47"/>
      <c r="J123" s="47"/>
      <c r="K123" s="47"/>
      <c r="L123" s="47"/>
      <c r="M123" s="47"/>
      <c r="N123" s="48"/>
      <c r="O123" s="47"/>
      <c r="P123" s="47"/>
      <c r="Q123" s="47"/>
      <c r="R123" s="47"/>
      <c r="S123" s="47"/>
      <c r="T123" s="47"/>
      <c r="U123" s="47"/>
      <c r="V123" s="47"/>
      <c r="W123" s="58"/>
    </row>
    <row r="124" spans="2:23" x14ac:dyDescent="0.15">
      <c r="B124" s="90">
        <v>3</v>
      </c>
      <c r="C124" s="452" t="s">
        <v>289</v>
      </c>
      <c r="D124" s="452"/>
      <c r="E124" s="466" t="s">
        <v>286</v>
      </c>
      <c r="F124" s="467"/>
      <c r="G124" s="47"/>
      <c r="H124" s="47"/>
      <c r="I124" s="47"/>
      <c r="J124" s="47"/>
      <c r="K124" s="47"/>
      <c r="L124" s="47"/>
      <c r="M124" s="47"/>
      <c r="N124" s="48"/>
      <c r="O124" s="47"/>
      <c r="P124" s="47"/>
      <c r="Q124" s="47"/>
      <c r="R124" s="47"/>
      <c r="S124" s="47"/>
      <c r="T124" s="47"/>
      <c r="U124" s="47"/>
      <c r="V124" s="47"/>
      <c r="W124" s="58"/>
    </row>
    <row r="125" spans="2:23" x14ac:dyDescent="0.15">
      <c r="B125" s="90">
        <v>4</v>
      </c>
      <c r="C125" s="464" t="s">
        <v>290</v>
      </c>
      <c r="D125" s="465"/>
      <c r="E125" s="466" t="s">
        <v>286</v>
      </c>
      <c r="F125" s="467"/>
      <c r="G125" s="47"/>
      <c r="H125" s="47"/>
      <c r="I125" s="47"/>
      <c r="J125" s="47"/>
      <c r="K125" s="47"/>
      <c r="L125" s="47"/>
      <c r="M125" s="48"/>
      <c r="N125" s="47"/>
      <c r="O125" s="47"/>
      <c r="P125" s="47"/>
      <c r="Q125" s="47"/>
      <c r="R125" s="47"/>
      <c r="S125" s="47"/>
      <c r="T125" s="47"/>
      <c r="U125" s="47"/>
      <c r="V125" s="47"/>
      <c r="W125" s="58"/>
    </row>
    <row r="126" spans="2:23" ht="12.75" customHeight="1" x14ac:dyDescent="0.15">
      <c r="B126" s="90">
        <v>5</v>
      </c>
      <c r="C126" s="452" t="s">
        <v>291</v>
      </c>
      <c r="D126" s="452"/>
      <c r="E126" s="466" t="s">
        <v>286</v>
      </c>
      <c r="F126" s="467"/>
      <c r="G126" s="47"/>
      <c r="H126" s="47"/>
      <c r="I126" s="48"/>
      <c r="J126" s="48"/>
      <c r="K126" s="47"/>
      <c r="L126" s="47"/>
      <c r="M126" s="47"/>
      <c r="N126" s="47"/>
      <c r="O126" s="47"/>
      <c r="P126" s="47"/>
      <c r="Q126" s="47"/>
      <c r="R126" s="47"/>
      <c r="S126" s="47"/>
      <c r="T126" s="47"/>
      <c r="U126" s="47"/>
      <c r="V126" s="47"/>
      <c r="W126" s="58"/>
    </row>
    <row r="127" spans="2:23" ht="14.25" customHeight="1" x14ac:dyDescent="0.15">
      <c r="B127" s="90">
        <v>6</v>
      </c>
      <c r="C127" s="452" t="s">
        <v>292</v>
      </c>
      <c r="D127" s="452"/>
      <c r="E127" s="430" t="s">
        <v>293</v>
      </c>
      <c r="F127" s="468"/>
      <c r="G127" s="129"/>
      <c r="H127" s="48"/>
      <c r="I127" s="47"/>
      <c r="J127" s="47"/>
      <c r="K127" s="47"/>
      <c r="L127" s="47"/>
      <c r="M127" s="47"/>
      <c r="N127" s="48"/>
      <c r="O127" s="47"/>
      <c r="P127" s="47"/>
      <c r="Q127" s="47"/>
      <c r="R127" s="47"/>
      <c r="S127" s="47"/>
      <c r="T127" s="47"/>
      <c r="U127" s="47"/>
      <c r="V127" s="47"/>
      <c r="W127" s="58"/>
    </row>
    <row r="128" spans="2:23" ht="14.25" customHeight="1" x14ac:dyDescent="0.15">
      <c r="B128" s="90">
        <v>7</v>
      </c>
      <c r="C128" s="452" t="s">
        <v>294</v>
      </c>
      <c r="D128" s="452"/>
      <c r="E128" s="453" t="s">
        <v>295</v>
      </c>
      <c r="F128" s="454"/>
      <c r="G128" s="47"/>
      <c r="H128" s="47"/>
      <c r="I128" s="47"/>
      <c r="J128" s="47"/>
      <c r="K128" s="47"/>
      <c r="L128" s="47"/>
      <c r="M128" s="47"/>
      <c r="N128" s="98"/>
      <c r="O128" s="48"/>
      <c r="P128" s="47"/>
      <c r="Q128" s="47"/>
      <c r="R128" s="47"/>
      <c r="S128" s="47"/>
      <c r="T128" s="47"/>
      <c r="U128" s="47"/>
      <c r="V128" s="47"/>
      <c r="W128" s="58"/>
    </row>
    <row r="129" spans="2:24" ht="14.25" customHeight="1" x14ac:dyDescent="0.15">
      <c r="B129" s="444">
        <v>8</v>
      </c>
      <c r="C129" s="456" t="s">
        <v>296</v>
      </c>
      <c r="D129" s="457"/>
      <c r="E129" s="462" t="s">
        <v>297</v>
      </c>
      <c r="F129" s="463"/>
      <c r="G129" s="48"/>
      <c r="H129" s="47"/>
      <c r="I129" s="47"/>
      <c r="J129" s="47"/>
      <c r="K129" s="47"/>
      <c r="L129" s="47"/>
      <c r="M129" s="47"/>
      <c r="N129" s="48"/>
      <c r="O129" s="98"/>
      <c r="P129" s="47"/>
      <c r="Q129" s="47"/>
      <c r="R129" s="47"/>
      <c r="S129" s="47"/>
      <c r="T129" s="47"/>
      <c r="U129" s="47"/>
      <c r="V129" s="47"/>
      <c r="W129" s="58"/>
    </row>
    <row r="130" spans="2:24" ht="22.5" customHeight="1" x14ac:dyDescent="0.15">
      <c r="B130" s="445"/>
      <c r="C130" s="458"/>
      <c r="D130" s="459"/>
      <c r="E130" s="440" t="s">
        <v>298</v>
      </c>
      <c r="F130" s="441"/>
      <c r="G130" s="48"/>
      <c r="H130" s="47"/>
      <c r="I130" s="47"/>
      <c r="J130" s="47"/>
      <c r="K130" s="47"/>
      <c r="L130" s="47"/>
      <c r="M130" s="47"/>
      <c r="N130" s="48"/>
      <c r="O130" s="98"/>
      <c r="P130" s="47"/>
      <c r="Q130" s="47"/>
      <c r="R130" s="47"/>
      <c r="S130" s="47"/>
      <c r="T130" s="47"/>
      <c r="U130" s="47"/>
      <c r="V130" s="47"/>
      <c r="W130" s="58"/>
    </row>
    <row r="131" spans="2:24" x14ac:dyDescent="0.15">
      <c r="B131" s="455"/>
      <c r="C131" s="460"/>
      <c r="D131" s="461"/>
      <c r="E131" s="462" t="s">
        <v>299</v>
      </c>
      <c r="F131" s="463"/>
      <c r="G131" s="98"/>
      <c r="H131" s="47"/>
      <c r="I131" s="47"/>
      <c r="J131" s="47"/>
      <c r="K131" s="47"/>
      <c r="L131" s="47"/>
      <c r="M131" s="47"/>
      <c r="N131" s="98"/>
      <c r="O131" s="48"/>
      <c r="P131" s="47"/>
      <c r="Q131" s="47"/>
      <c r="R131" s="47"/>
      <c r="S131" s="130"/>
      <c r="T131" s="130"/>
      <c r="U131" s="130"/>
      <c r="V131" s="131"/>
      <c r="W131" s="132"/>
    </row>
    <row r="132" spans="2:24" ht="12" customHeight="1" x14ac:dyDescent="0.15">
      <c r="B132" s="90">
        <v>9</v>
      </c>
      <c r="C132" s="452" t="s">
        <v>300</v>
      </c>
      <c r="D132" s="452"/>
      <c r="E132" s="425" t="s">
        <v>301</v>
      </c>
      <c r="F132" s="426"/>
      <c r="G132" s="47"/>
      <c r="H132" s="47"/>
      <c r="I132" s="47"/>
      <c r="J132" s="47"/>
      <c r="K132" s="47"/>
      <c r="L132" s="47"/>
      <c r="M132" s="47"/>
      <c r="N132" s="48"/>
      <c r="O132" s="98"/>
      <c r="P132" s="47"/>
      <c r="Q132" s="47"/>
      <c r="R132" s="47"/>
      <c r="S132" s="47"/>
      <c r="T132" s="47"/>
      <c r="U132" s="47"/>
      <c r="V132" s="47"/>
      <c r="W132" s="58"/>
    </row>
    <row r="133" spans="2:24" x14ac:dyDescent="0.15">
      <c r="B133" s="90">
        <v>10</v>
      </c>
      <c r="C133" s="452" t="s">
        <v>302</v>
      </c>
      <c r="D133" s="452"/>
      <c r="E133" s="425" t="s">
        <v>303</v>
      </c>
      <c r="F133" s="426"/>
      <c r="G133" s="47"/>
      <c r="H133" s="47"/>
      <c r="I133" s="47"/>
      <c r="J133" s="47"/>
      <c r="K133" s="47"/>
      <c r="L133" s="47"/>
      <c r="M133" s="47"/>
      <c r="N133" s="47"/>
      <c r="O133" s="48"/>
      <c r="P133" s="47"/>
      <c r="Q133" s="47"/>
      <c r="R133" s="47"/>
      <c r="S133" s="47"/>
      <c r="T133" s="47"/>
      <c r="U133" s="47"/>
      <c r="V133" s="47"/>
      <c r="W133" s="58"/>
    </row>
    <row r="134" spans="2:24" ht="26.25" customHeight="1" x14ac:dyDescent="0.15">
      <c r="B134" s="90">
        <v>11</v>
      </c>
      <c r="C134" s="452" t="s">
        <v>304</v>
      </c>
      <c r="D134" s="452"/>
      <c r="E134" s="425" t="s">
        <v>305</v>
      </c>
      <c r="F134" s="426"/>
      <c r="G134" s="48"/>
      <c r="H134" s="47"/>
      <c r="I134" s="47"/>
      <c r="J134" s="47"/>
      <c r="K134" s="47"/>
      <c r="L134" s="47"/>
      <c r="M134" s="47"/>
      <c r="N134" s="47"/>
      <c r="O134" s="48"/>
      <c r="P134" s="47"/>
      <c r="Q134" s="47"/>
      <c r="R134" s="47"/>
      <c r="S134" s="133" t="s">
        <v>22</v>
      </c>
      <c r="T134" s="133">
        <v>1</v>
      </c>
      <c r="U134" s="133">
        <v>20</v>
      </c>
      <c r="V134" s="134">
        <v>15000</v>
      </c>
      <c r="W134" s="135">
        <f>V134*U134*T134</f>
        <v>300000</v>
      </c>
    </row>
    <row r="135" spans="2:24" ht="26.25" customHeight="1" x14ac:dyDescent="0.15">
      <c r="B135" s="90">
        <v>12</v>
      </c>
      <c r="C135" s="442" t="s">
        <v>306</v>
      </c>
      <c r="D135" s="443"/>
      <c r="E135" s="427" t="s">
        <v>307</v>
      </c>
      <c r="F135" s="428"/>
      <c r="G135" s="48"/>
      <c r="H135" s="48"/>
      <c r="I135" s="48"/>
      <c r="J135" s="48"/>
      <c r="K135" s="48"/>
      <c r="L135" s="48"/>
      <c r="M135" s="48"/>
      <c r="N135" s="48"/>
      <c r="O135" s="48"/>
      <c r="P135" s="98"/>
      <c r="Q135" s="98"/>
      <c r="R135" s="98"/>
      <c r="S135" s="136"/>
      <c r="T135" s="136"/>
      <c r="U135" s="136"/>
      <c r="V135" s="136"/>
      <c r="W135" s="137"/>
    </row>
    <row r="136" spans="2:24" ht="25.5" customHeight="1" x14ac:dyDescent="0.15">
      <c r="B136" s="444">
        <v>12</v>
      </c>
      <c r="C136" s="446" t="s">
        <v>308</v>
      </c>
      <c r="D136" s="447"/>
      <c r="E136" s="427" t="s">
        <v>309</v>
      </c>
      <c r="F136" s="428"/>
      <c r="G136" s="48"/>
      <c r="H136" s="48"/>
      <c r="I136" s="48"/>
      <c r="J136" s="48"/>
      <c r="K136" s="48"/>
      <c r="L136" s="48"/>
      <c r="M136" s="48"/>
      <c r="N136" s="48"/>
      <c r="O136" s="48"/>
      <c r="P136" s="98"/>
      <c r="Q136" s="98"/>
      <c r="R136" s="98"/>
      <c r="S136" s="136"/>
      <c r="T136" s="136"/>
      <c r="U136" s="136"/>
      <c r="V136" s="136"/>
      <c r="W136" s="137"/>
    </row>
    <row r="137" spans="2:24" ht="26.25" customHeight="1" x14ac:dyDescent="0.15">
      <c r="B137" s="445"/>
      <c r="C137" s="448"/>
      <c r="D137" s="449"/>
      <c r="E137" s="427" t="s">
        <v>310</v>
      </c>
      <c r="F137" s="428"/>
      <c r="G137" s="48"/>
      <c r="H137" s="48"/>
      <c r="I137" s="48"/>
      <c r="J137" s="48"/>
      <c r="K137" s="48"/>
      <c r="L137" s="48"/>
      <c r="M137" s="48"/>
      <c r="N137" s="48"/>
      <c r="O137" s="48"/>
      <c r="P137" s="98"/>
      <c r="Q137" s="98"/>
      <c r="R137" s="98"/>
      <c r="S137" s="136"/>
      <c r="T137" s="136"/>
      <c r="U137" s="136"/>
      <c r="V137" s="136"/>
      <c r="W137" s="137"/>
    </row>
    <row r="138" spans="2:24" ht="26.25" customHeight="1" x14ac:dyDescent="0.15">
      <c r="B138" s="445"/>
      <c r="C138" s="448"/>
      <c r="D138" s="449"/>
      <c r="E138" s="450" t="s">
        <v>311</v>
      </c>
      <c r="F138" s="451"/>
      <c r="G138" s="48"/>
      <c r="H138" s="48"/>
      <c r="I138" s="48"/>
      <c r="J138" s="48"/>
      <c r="K138" s="48"/>
      <c r="L138" s="48"/>
      <c r="M138" s="48"/>
      <c r="N138" s="48"/>
      <c r="O138" s="48"/>
      <c r="P138" s="98"/>
      <c r="Q138" s="98"/>
      <c r="R138" s="98"/>
      <c r="S138" s="136"/>
      <c r="T138" s="136"/>
      <c r="U138" s="136"/>
      <c r="V138" s="136"/>
      <c r="W138" s="137"/>
    </row>
    <row r="139" spans="2:24" ht="24" customHeight="1" x14ac:dyDescent="0.15">
      <c r="B139" s="90"/>
      <c r="C139" s="432" t="s">
        <v>312</v>
      </c>
      <c r="D139" s="433"/>
      <c r="E139" s="427" t="s">
        <v>313</v>
      </c>
      <c r="F139" s="428"/>
      <c r="G139" s="47"/>
      <c r="H139" s="98"/>
      <c r="I139" s="98"/>
      <c r="J139" s="48"/>
      <c r="K139" s="98"/>
      <c r="L139" s="48"/>
      <c r="M139" s="98"/>
      <c r="N139" s="98"/>
      <c r="O139" s="98"/>
      <c r="P139" s="48"/>
      <c r="Q139" s="98"/>
      <c r="R139" s="48"/>
      <c r="S139" s="130"/>
      <c r="T139" s="130"/>
      <c r="U139" s="130"/>
      <c r="V139" s="131"/>
      <c r="W139" s="132"/>
    </row>
    <row r="140" spans="2:24" ht="23.25" customHeight="1" x14ac:dyDescent="0.15">
      <c r="B140" s="90">
        <v>15</v>
      </c>
      <c r="C140" s="434"/>
      <c r="D140" s="435"/>
      <c r="E140" s="438" t="s">
        <v>314</v>
      </c>
      <c r="F140" s="439"/>
      <c r="G140" s="47"/>
      <c r="H140" s="47"/>
      <c r="I140" s="47"/>
      <c r="J140" s="48"/>
      <c r="K140" s="47"/>
      <c r="L140" s="48"/>
      <c r="M140" s="47"/>
      <c r="N140" s="47"/>
      <c r="O140" s="47"/>
      <c r="P140" s="48"/>
      <c r="Q140" s="47"/>
      <c r="R140" s="48"/>
      <c r="S140" s="130"/>
      <c r="T140" s="130"/>
      <c r="U140" s="130"/>
      <c r="V140" s="138"/>
      <c r="W140" s="139"/>
    </row>
    <row r="141" spans="2:24" ht="23.25" customHeight="1" x14ac:dyDescent="0.15">
      <c r="B141" s="90"/>
      <c r="C141" s="436"/>
      <c r="D141" s="437"/>
      <c r="E141" s="440" t="s">
        <v>315</v>
      </c>
      <c r="F141" s="441"/>
      <c r="G141" s="47"/>
      <c r="H141" s="47"/>
      <c r="I141" s="47"/>
      <c r="J141" s="48"/>
      <c r="K141" s="47"/>
      <c r="L141" s="48"/>
      <c r="M141" s="47"/>
      <c r="N141" s="47"/>
      <c r="O141" s="47"/>
      <c r="P141" s="48"/>
      <c r="Q141" s="47"/>
      <c r="R141" s="48"/>
      <c r="S141" s="136"/>
      <c r="T141" s="136"/>
      <c r="U141" s="136"/>
      <c r="V141" s="136"/>
      <c r="W141" s="137"/>
    </row>
    <row r="142" spans="2:24" ht="25.5" customHeight="1" x14ac:dyDescent="0.15">
      <c r="B142" s="90">
        <v>16</v>
      </c>
      <c r="C142" s="424" t="s">
        <v>316</v>
      </c>
      <c r="D142" s="424"/>
      <c r="E142" s="427" t="s">
        <v>317</v>
      </c>
      <c r="F142" s="428"/>
      <c r="G142" s="48"/>
      <c r="H142" s="47"/>
      <c r="I142" s="47"/>
      <c r="J142" s="47"/>
      <c r="K142" s="47"/>
      <c r="L142" s="48"/>
      <c r="M142" s="47"/>
      <c r="N142" s="47"/>
      <c r="O142" s="47"/>
      <c r="P142" s="47"/>
      <c r="Q142" s="47"/>
      <c r="R142" s="47"/>
      <c r="S142" s="136"/>
      <c r="T142" s="136"/>
      <c r="U142" s="136"/>
      <c r="V142" s="136"/>
      <c r="W142" s="137"/>
    </row>
    <row r="143" spans="2:24" ht="21.75" customHeight="1" x14ac:dyDescent="0.15">
      <c r="B143" s="90">
        <v>17</v>
      </c>
      <c r="C143" s="424" t="s">
        <v>318</v>
      </c>
      <c r="D143" s="424"/>
      <c r="E143" s="425" t="s">
        <v>319</v>
      </c>
      <c r="F143" s="426"/>
      <c r="G143" s="48"/>
      <c r="H143" s="47"/>
      <c r="I143" s="47"/>
      <c r="J143" s="47"/>
      <c r="K143" s="47"/>
      <c r="L143" s="48"/>
      <c r="M143" s="47"/>
      <c r="N143" s="47"/>
      <c r="O143" s="47"/>
      <c r="P143" s="47"/>
      <c r="Q143" s="47"/>
      <c r="R143" s="47"/>
      <c r="S143" s="133" t="s">
        <v>22</v>
      </c>
      <c r="T143" s="133">
        <v>1</v>
      </c>
      <c r="U143" s="133">
        <v>20</v>
      </c>
      <c r="V143" s="134">
        <v>15000</v>
      </c>
      <c r="W143" s="135">
        <f>V143*U143*T143</f>
        <v>300000</v>
      </c>
    </row>
    <row r="144" spans="2:24" ht="27.75" customHeight="1" x14ac:dyDescent="0.15">
      <c r="B144" s="90">
        <v>18</v>
      </c>
      <c r="C144" s="424" t="s">
        <v>320</v>
      </c>
      <c r="D144" s="424"/>
      <c r="E144" s="427" t="s">
        <v>321</v>
      </c>
      <c r="F144" s="428"/>
      <c r="G144" s="47"/>
      <c r="H144" s="47"/>
      <c r="I144" s="47"/>
      <c r="J144" s="47"/>
      <c r="K144" s="47"/>
      <c r="L144" s="48"/>
      <c r="M144" s="48"/>
      <c r="N144" s="47"/>
      <c r="O144" s="47"/>
      <c r="P144" s="47"/>
      <c r="Q144" s="47"/>
      <c r="R144" s="47"/>
      <c r="S144" s="46" t="s">
        <v>322</v>
      </c>
      <c r="T144" s="136">
        <v>1</v>
      </c>
      <c r="U144" s="136">
        <v>15</v>
      </c>
      <c r="V144" s="141">
        <v>175000</v>
      </c>
      <c r="W144" s="142">
        <v>2625000</v>
      </c>
      <c r="X144" s="791" t="s">
        <v>1084</v>
      </c>
    </row>
    <row r="145" spans="2:27" ht="24" customHeight="1" x14ac:dyDescent="0.15">
      <c r="B145" s="90">
        <v>19</v>
      </c>
      <c r="C145" s="140" t="s">
        <v>323</v>
      </c>
      <c r="D145" s="57"/>
      <c r="E145" s="429" t="s">
        <v>324</v>
      </c>
      <c r="F145" s="429"/>
      <c r="G145" s="47"/>
      <c r="H145" s="47"/>
      <c r="I145" s="143"/>
      <c r="J145" s="47"/>
      <c r="K145" s="47"/>
      <c r="L145" s="47"/>
      <c r="M145" s="47"/>
      <c r="N145" s="48"/>
      <c r="O145" s="98"/>
      <c r="P145" s="47"/>
      <c r="Q145" s="47"/>
      <c r="R145" s="47"/>
      <c r="S145" s="144"/>
      <c r="T145" s="144"/>
      <c r="U145" s="144"/>
      <c r="V145" s="145"/>
      <c r="W145" s="146"/>
      <c r="X145" s="147"/>
      <c r="Y145" s="147"/>
      <c r="Z145" s="147"/>
      <c r="AA145" s="147"/>
    </row>
    <row r="146" spans="2:27" x14ac:dyDescent="0.15">
      <c r="B146" s="90">
        <v>20</v>
      </c>
      <c r="C146" s="427" t="s">
        <v>325</v>
      </c>
      <c r="D146" s="428"/>
      <c r="E146" s="430" t="s">
        <v>326</v>
      </c>
      <c r="F146" s="431"/>
      <c r="G146" s="47"/>
      <c r="H146" s="47"/>
      <c r="I146" s="47"/>
      <c r="J146" s="47"/>
      <c r="K146" s="47"/>
      <c r="L146" s="47"/>
      <c r="M146" s="47"/>
      <c r="N146" s="47"/>
      <c r="O146" s="48"/>
      <c r="P146" s="47"/>
      <c r="Q146" s="47"/>
      <c r="R146" s="47"/>
      <c r="S146" s="130"/>
      <c r="T146" s="130"/>
      <c r="U146" s="130"/>
      <c r="V146" s="131"/>
      <c r="W146" s="148"/>
    </row>
    <row r="147" spans="2:27" ht="27.75" customHeight="1" thickBot="1" x14ac:dyDescent="0.2">
      <c r="B147" s="55">
        <v>21</v>
      </c>
      <c r="C147" s="412" t="s">
        <v>327</v>
      </c>
      <c r="D147" s="413"/>
      <c r="E147" s="414" t="s">
        <v>328</v>
      </c>
      <c r="F147" s="415"/>
      <c r="G147" s="149"/>
      <c r="H147" s="150"/>
      <c r="I147" s="149"/>
      <c r="J147" s="149"/>
      <c r="K147" s="149"/>
      <c r="L147" s="149"/>
      <c r="M147" s="149"/>
      <c r="N147" s="149"/>
      <c r="O147" s="150"/>
      <c r="P147" s="149"/>
      <c r="Q147" s="149"/>
      <c r="R147" s="149"/>
      <c r="S147" s="151" t="s">
        <v>22</v>
      </c>
      <c r="T147" s="151">
        <v>1</v>
      </c>
      <c r="U147" s="151">
        <v>5</v>
      </c>
      <c r="V147" s="152">
        <v>15000</v>
      </c>
      <c r="W147" s="153">
        <f>V147*U147*T147</f>
        <v>75000</v>
      </c>
    </row>
    <row r="148" spans="2:27" ht="15.75" customHeight="1" x14ac:dyDescent="0.15">
      <c r="B148" s="106"/>
      <c r="C148" s="416"/>
      <c r="D148" s="417"/>
      <c r="E148" s="418" t="s">
        <v>329</v>
      </c>
      <c r="F148" s="419"/>
      <c r="G148" s="61"/>
      <c r="H148" s="62"/>
      <c r="I148" s="61"/>
      <c r="J148" s="61"/>
      <c r="K148" s="61"/>
      <c r="L148" s="61"/>
      <c r="M148" s="61"/>
      <c r="N148" s="61"/>
      <c r="O148" s="62"/>
      <c r="P148" s="61"/>
      <c r="Q148" s="61"/>
      <c r="R148" s="61"/>
      <c r="S148" s="130"/>
      <c r="T148" s="130"/>
      <c r="U148" s="130"/>
      <c r="V148" s="131"/>
      <c r="W148" s="154"/>
    </row>
    <row r="149" spans="2:27" ht="17.25" customHeight="1" x14ac:dyDescent="0.15">
      <c r="B149" s="106"/>
      <c r="C149" s="420"/>
      <c r="D149" s="421"/>
      <c r="E149" s="422" t="s">
        <v>330</v>
      </c>
      <c r="F149" s="423"/>
      <c r="G149" s="61"/>
      <c r="H149" s="62"/>
      <c r="I149" s="61"/>
      <c r="J149" s="61"/>
      <c r="K149" s="61"/>
      <c r="L149" s="61"/>
      <c r="M149" s="61"/>
      <c r="N149" s="61"/>
      <c r="O149" s="62"/>
      <c r="P149" s="61"/>
      <c r="Q149" s="61"/>
      <c r="R149" s="61"/>
      <c r="S149" s="130"/>
      <c r="T149" s="130"/>
      <c r="U149" s="130"/>
      <c r="V149" s="131"/>
      <c r="W149" s="154"/>
    </row>
    <row r="150" spans="2:27" x14ac:dyDescent="0.15">
      <c r="B150" s="106"/>
      <c r="C150" s="411" t="s">
        <v>331</v>
      </c>
      <c r="D150" s="411"/>
      <c r="E150" s="411"/>
      <c r="F150" s="411"/>
      <c r="G150" s="411"/>
      <c r="H150" s="411"/>
      <c r="I150" s="411"/>
      <c r="J150" s="411"/>
      <c r="K150" s="411"/>
      <c r="L150" s="411"/>
      <c r="M150" s="411"/>
      <c r="N150" s="411"/>
      <c r="O150" s="411"/>
      <c r="P150" s="411"/>
      <c r="Q150" s="411"/>
      <c r="R150" s="411"/>
      <c r="S150" s="411"/>
      <c r="T150" s="411"/>
      <c r="U150" s="411"/>
      <c r="V150" s="411"/>
      <c r="W150" s="155">
        <f>SUM(W143:W149)</f>
        <v>3000000</v>
      </c>
    </row>
    <row r="151" spans="2:27" x14ac:dyDescent="0.15">
      <c r="B151" s="106"/>
      <c r="C151" s="411" t="s">
        <v>332</v>
      </c>
      <c r="D151" s="411"/>
      <c r="E151" s="411"/>
      <c r="F151" s="411"/>
      <c r="G151" s="411"/>
      <c r="H151" s="411"/>
      <c r="I151" s="411"/>
      <c r="J151" s="411"/>
      <c r="K151" s="411"/>
      <c r="L151" s="411"/>
      <c r="M151" s="411"/>
      <c r="N151" s="411"/>
      <c r="O151" s="411"/>
      <c r="P151" s="411"/>
      <c r="Q151" s="411"/>
      <c r="R151" s="411"/>
      <c r="S151" s="411"/>
      <c r="T151" s="411"/>
      <c r="U151" s="411"/>
      <c r="V151" s="411"/>
      <c r="W151" s="155">
        <f>W150+W117</f>
        <v>3000000</v>
      </c>
    </row>
    <row r="152" spans="2:27" x14ac:dyDescent="0.15">
      <c r="D152" s="31" t="s">
        <v>333</v>
      </c>
    </row>
  </sheetData>
  <mergeCells count="194">
    <mergeCell ref="S7:W7"/>
    <mergeCell ref="D9:W9"/>
    <mergeCell ref="B10:B13"/>
    <mergeCell ref="C10:C13"/>
    <mergeCell ref="D10:D13"/>
    <mergeCell ref="E10:E13"/>
    <mergeCell ref="B1:W1"/>
    <mergeCell ref="B2:W2"/>
    <mergeCell ref="B3:W3"/>
    <mergeCell ref="B5:G5"/>
    <mergeCell ref="B7:B8"/>
    <mergeCell ref="C7:C8"/>
    <mergeCell ref="D7:D8"/>
    <mergeCell ref="E7:E8"/>
    <mergeCell ref="F7:F8"/>
    <mergeCell ref="G7:R7"/>
    <mergeCell ref="B20:B22"/>
    <mergeCell ref="C20:C22"/>
    <mergeCell ref="D20:D22"/>
    <mergeCell ref="E20:E22"/>
    <mergeCell ref="D23:W23"/>
    <mergeCell ref="B25:V25"/>
    <mergeCell ref="B14:B16"/>
    <mergeCell ref="C14:C16"/>
    <mergeCell ref="D14:D16"/>
    <mergeCell ref="E14:E16"/>
    <mergeCell ref="B17:V17"/>
    <mergeCell ref="D18:W18"/>
    <mergeCell ref="B32:B34"/>
    <mergeCell ref="C32:C34"/>
    <mergeCell ref="D32:D34"/>
    <mergeCell ref="E32:E34"/>
    <mergeCell ref="F32:F34"/>
    <mergeCell ref="B35:V35"/>
    <mergeCell ref="D26:W26"/>
    <mergeCell ref="B27:B29"/>
    <mergeCell ref="C27:C29"/>
    <mergeCell ref="D27:D29"/>
    <mergeCell ref="E27:E29"/>
    <mergeCell ref="B30:B31"/>
    <mergeCell ref="C30:C31"/>
    <mergeCell ref="D30:D31"/>
    <mergeCell ref="E30:E31"/>
    <mergeCell ref="D36:W36"/>
    <mergeCell ref="B37:B39"/>
    <mergeCell ref="C37:C39"/>
    <mergeCell ref="D37:D39"/>
    <mergeCell ref="E37:E39"/>
    <mergeCell ref="B40:B43"/>
    <mergeCell ref="C40:C43"/>
    <mergeCell ref="D40:D43"/>
    <mergeCell ref="E40:E43"/>
    <mergeCell ref="U48:U49"/>
    <mergeCell ref="V48:V49"/>
    <mergeCell ref="W48:W49"/>
    <mergeCell ref="B49:B52"/>
    <mergeCell ref="C49:C52"/>
    <mergeCell ref="D49:D52"/>
    <mergeCell ref="E49:E52"/>
    <mergeCell ref="B44:B47"/>
    <mergeCell ref="C44:C47"/>
    <mergeCell ref="D44:D47"/>
    <mergeCell ref="E44:E47"/>
    <mergeCell ref="S48:S49"/>
    <mergeCell ref="T48:T49"/>
    <mergeCell ref="B61:B62"/>
    <mergeCell ref="C61:C62"/>
    <mergeCell ref="D61:D62"/>
    <mergeCell ref="E61:E62"/>
    <mergeCell ref="B63:B65"/>
    <mergeCell ref="C63:C65"/>
    <mergeCell ref="D63:D65"/>
    <mergeCell ref="E63:E65"/>
    <mergeCell ref="B53:B57"/>
    <mergeCell ref="C53:C57"/>
    <mergeCell ref="D53:D57"/>
    <mergeCell ref="E53:E57"/>
    <mergeCell ref="B58:B60"/>
    <mergeCell ref="C58:C60"/>
    <mergeCell ref="D58:D60"/>
    <mergeCell ref="E58:E60"/>
    <mergeCell ref="B73:B76"/>
    <mergeCell ref="C73:C76"/>
    <mergeCell ref="D73:D76"/>
    <mergeCell ref="E73:E76"/>
    <mergeCell ref="B77:B81"/>
    <mergeCell ref="C77:C81"/>
    <mergeCell ref="D77:D81"/>
    <mergeCell ref="E77:E81"/>
    <mergeCell ref="B66:B69"/>
    <mergeCell ref="C66:C69"/>
    <mergeCell ref="D66:D69"/>
    <mergeCell ref="E66:E69"/>
    <mergeCell ref="B70:B72"/>
    <mergeCell ref="C70:C72"/>
    <mergeCell ref="D70:D72"/>
    <mergeCell ref="E70:E72"/>
    <mergeCell ref="B91:V91"/>
    <mergeCell ref="D92:W92"/>
    <mergeCell ref="B93:B95"/>
    <mergeCell ref="C93:C95"/>
    <mergeCell ref="D93:D95"/>
    <mergeCell ref="E93:E95"/>
    <mergeCell ref="B82:B86"/>
    <mergeCell ref="C82:C86"/>
    <mergeCell ref="D82:D86"/>
    <mergeCell ref="E82:E86"/>
    <mergeCell ref="B87:B90"/>
    <mergeCell ref="C87:C90"/>
    <mergeCell ref="D87:D90"/>
    <mergeCell ref="E87:E90"/>
    <mergeCell ref="B102:B104"/>
    <mergeCell ref="C102:C104"/>
    <mergeCell ref="D102:D104"/>
    <mergeCell ref="E102:E104"/>
    <mergeCell ref="B105:B107"/>
    <mergeCell ref="C105:C107"/>
    <mergeCell ref="D105:D107"/>
    <mergeCell ref="E105:E107"/>
    <mergeCell ref="B96:B98"/>
    <mergeCell ref="C96:C98"/>
    <mergeCell ref="D96:D98"/>
    <mergeCell ref="E96:E98"/>
    <mergeCell ref="B99:B101"/>
    <mergeCell ref="C99:C101"/>
    <mergeCell ref="D99:D101"/>
    <mergeCell ref="E99:E101"/>
    <mergeCell ref="B117:V117"/>
    <mergeCell ref="B120:B121"/>
    <mergeCell ref="C120:D121"/>
    <mergeCell ref="E120:F121"/>
    <mergeCell ref="G120:R120"/>
    <mergeCell ref="S120:W120"/>
    <mergeCell ref="B108:B112"/>
    <mergeCell ref="C108:C112"/>
    <mergeCell ref="D108:D112"/>
    <mergeCell ref="E108:E112"/>
    <mergeCell ref="B113:B116"/>
    <mergeCell ref="C113:C116"/>
    <mergeCell ref="D113:D116"/>
    <mergeCell ref="E113:E116"/>
    <mergeCell ref="C125:D125"/>
    <mergeCell ref="E125:F125"/>
    <mergeCell ref="C126:D126"/>
    <mergeCell ref="E126:F126"/>
    <mergeCell ref="C127:D127"/>
    <mergeCell ref="E127:F127"/>
    <mergeCell ref="C122:D122"/>
    <mergeCell ref="E122:F122"/>
    <mergeCell ref="C123:D123"/>
    <mergeCell ref="E123:F123"/>
    <mergeCell ref="C124:D124"/>
    <mergeCell ref="E124:F124"/>
    <mergeCell ref="C132:D132"/>
    <mergeCell ref="E132:F132"/>
    <mergeCell ref="C133:D133"/>
    <mergeCell ref="E133:F133"/>
    <mergeCell ref="C134:D134"/>
    <mergeCell ref="E134:F134"/>
    <mergeCell ref="C128:D128"/>
    <mergeCell ref="E128:F128"/>
    <mergeCell ref="B129:B131"/>
    <mergeCell ref="C129:D131"/>
    <mergeCell ref="E129:F129"/>
    <mergeCell ref="E130:F130"/>
    <mergeCell ref="E131:F131"/>
    <mergeCell ref="C139:D141"/>
    <mergeCell ref="E139:F139"/>
    <mergeCell ref="E140:F140"/>
    <mergeCell ref="E141:F141"/>
    <mergeCell ref="C142:D142"/>
    <mergeCell ref="E142:F142"/>
    <mergeCell ref="C135:D135"/>
    <mergeCell ref="E135:F135"/>
    <mergeCell ref="B136:B138"/>
    <mergeCell ref="C136:D138"/>
    <mergeCell ref="E136:F136"/>
    <mergeCell ref="E137:F137"/>
    <mergeCell ref="E138:F138"/>
    <mergeCell ref="C150:V150"/>
    <mergeCell ref="C151:V151"/>
    <mergeCell ref="C147:D147"/>
    <mergeCell ref="E147:F147"/>
    <mergeCell ref="C148:D148"/>
    <mergeCell ref="E148:F148"/>
    <mergeCell ref="C149:D149"/>
    <mergeCell ref="E149:F149"/>
    <mergeCell ref="C143:D143"/>
    <mergeCell ref="E143:F143"/>
    <mergeCell ref="C144:D144"/>
    <mergeCell ref="E144:F144"/>
    <mergeCell ref="E145:F145"/>
    <mergeCell ref="C146:D146"/>
    <mergeCell ref="E146:F14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2962E-DF51-4262-B9C3-9BC61AB27068}">
  <dimension ref="B1:W203"/>
  <sheetViews>
    <sheetView topLeftCell="A164" workbookViewId="0">
      <selection activeCell="T198" sqref="T198"/>
    </sheetView>
  </sheetViews>
  <sheetFormatPr baseColWidth="10" defaultColWidth="8.6640625" defaultRowHeight="12" x14ac:dyDescent="0.15"/>
  <cols>
    <col min="1" max="1" width="2.1640625" style="195" customWidth="1"/>
    <col min="2" max="2" width="3" style="195" customWidth="1"/>
    <col min="3" max="3" width="8.6640625" style="195"/>
    <col min="4" max="4" width="18.83203125" style="195" customWidth="1"/>
    <col min="5" max="5" width="17.83203125" style="195" customWidth="1"/>
    <col min="6" max="6" width="27.83203125" style="6" customWidth="1"/>
    <col min="7" max="18" width="2.6640625" style="195" customWidth="1"/>
    <col min="19" max="19" width="13.33203125" style="195" customWidth="1"/>
    <col min="20" max="20" width="4" style="343" bestFit="1" customWidth="1"/>
    <col min="21" max="21" width="3.33203125" style="343" bestFit="1" customWidth="1"/>
    <col min="22" max="22" width="9.33203125" style="195" bestFit="1" customWidth="1"/>
    <col min="23" max="23" width="10.1640625" style="195" customWidth="1"/>
    <col min="24" max="16384" width="8.6640625" style="195"/>
  </cols>
  <sheetData>
    <row r="1" spans="2:23" ht="15" x14ac:dyDescent="0.2">
      <c r="B1" s="407" t="s">
        <v>0</v>
      </c>
      <c r="C1" s="407"/>
      <c r="D1" s="407"/>
      <c r="E1" s="407"/>
      <c r="F1" s="407"/>
      <c r="G1" s="407"/>
      <c r="H1" s="407"/>
      <c r="I1" s="407"/>
      <c r="J1" s="407"/>
      <c r="K1" s="407"/>
      <c r="L1" s="407"/>
      <c r="M1" s="407"/>
      <c r="N1" s="407"/>
      <c r="O1" s="407"/>
      <c r="P1" s="407"/>
      <c r="Q1" s="407"/>
      <c r="R1" s="407"/>
      <c r="S1" s="407"/>
      <c r="T1" s="407"/>
      <c r="U1" s="407"/>
      <c r="V1" s="407"/>
      <c r="W1" s="407"/>
    </row>
    <row r="2" spans="2:23" ht="15" x14ac:dyDescent="0.2">
      <c r="B2" s="407" t="s">
        <v>1</v>
      </c>
      <c r="C2" s="407"/>
      <c r="D2" s="407"/>
      <c r="E2" s="407"/>
      <c r="F2" s="407"/>
      <c r="G2" s="407"/>
      <c r="H2" s="407"/>
      <c r="I2" s="407"/>
      <c r="J2" s="407"/>
      <c r="K2" s="407"/>
      <c r="L2" s="407"/>
      <c r="M2" s="407"/>
      <c r="N2" s="407"/>
      <c r="O2" s="407"/>
      <c r="P2" s="407"/>
      <c r="Q2" s="407"/>
      <c r="R2" s="407"/>
      <c r="S2" s="407"/>
      <c r="T2" s="407"/>
      <c r="U2" s="407"/>
      <c r="V2" s="407"/>
      <c r="W2" s="407"/>
    </row>
    <row r="3" spans="2:23" ht="15" x14ac:dyDescent="0.2">
      <c r="B3" s="407" t="s">
        <v>2</v>
      </c>
      <c r="C3" s="407"/>
      <c r="D3" s="407"/>
      <c r="E3" s="407"/>
      <c r="F3" s="407"/>
      <c r="G3" s="407"/>
      <c r="H3" s="407"/>
      <c r="I3" s="407"/>
      <c r="J3" s="407"/>
      <c r="K3" s="407"/>
      <c r="L3" s="407"/>
      <c r="M3" s="407"/>
      <c r="N3" s="407"/>
      <c r="O3" s="407"/>
      <c r="P3" s="407"/>
      <c r="Q3" s="407"/>
      <c r="R3" s="407"/>
      <c r="S3" s="407"/>
      <c r="T3" s="407"/>
      <c r="U3" s="407"/>
      <c r="V3" s="407"/>
      <c r="W3" s="407"/>
    </row>
    <row r="4" spans="2:23" x14ac:dyDescent="0.15">
      <c r="B4" s="196"/>
    </row>
    <row r="5" spans="2:23" s="197" customFormat="1" ht="16" x14ac:dyDescent="0.2">
      <c r="B5" s="633" t="s">
        <v>474</v>
      </c>
      <c r="C5" s="633"/>
      <c r="D5" s="633"/>
      <c r="E5" s="633" t="s">
        <v>906</v>
      </c>
      <c r="F5" s="633"/>
      <c r="G5" s="633"/>
      <c r="H5" s="633"/>
      <c r="I5" s="633"/>
      <c r="J5" s="633"/>
      <c r="K5" s="633"/>
      <c r="L5" s="633"/>
      <c r="M5" s="633"/>
      <c r="N5" s="633"/>
      <c r="O5" s="633"/>
      <c r="P5" s="633"/>
      <c r="Q5" s="633"/>
      <c r="R5" s="633"/>
      <c r="S5" s="633"/>
      <c r="T5" s="633"/>
      <c r="U5" s="633"/>
      <c r="V5" s="633"/>
      <c r="W5" s="633"/>
    </row>
    <row r="6" spans="2:23" s="197" customFormat="1" ht="16" x14ac:dyDescent="0.2">
      <c r="B6" s="633" t="s">
        <v>476</v>
      </c>
      <c r="C6" s="633"/>
      <c r="D6" s="633"/>
      <c r="E6" s="633" t="s">
        <v>907</v>
      </c>
      <c r="F6" s="633"/>
      <c r="G6" s="633"/>
      <c r="H6" s="633"/>
      <c r="I6" s="633"/>
      <c r="J6" s="633"/>
      <c r="K6" s="633"/>
      <c r="L6" s="633"/>
      <c r="M6" s="633"/>
      <c r="N6" s="633"/>
      <c r="O6" s="633"/>
      <c r="P6" s="633"/>
      <c r="Q6" s="633"/>
      <c r="R6" s="633"/>
      <c r="S6" s="633"/>
      <c r="T6" s="633"/>
      <c r="U6" s="633"/>
      <c r="V6" s="633"/>
      <c r="W6" s="633"/>
    </row>
    <row r="8" spans="2:23" s="345" customFormat="1" ht="11" x14ac:dyDescent="0.15">
      <c r="B8" s="602" t="s">
        <v>4</v>
      </c>
      <c r="C8" s="602" t="s">
        <v>5</v>
      </c>
      <c r="D8" s="602" t="s">
        <v>6</v>
      </c>
      <c r="E8" s="602" t="s">
        <v>7</v>
      </c>
      <c r="F8" s="602" t="s">
        <v>8</v>
      </c>
      <c r="G8" s="602" t="s">
        <v>9</v>
      </c>
      <c r="H8" s="602"/>
      <c r="I8" s="602"/>
      <c r="J8" s="602"/>
      <c r="K8" s="602"/>
      <c r="L8" s="602"/>
      <c r="M8" s="602"/>
      <c r="N8" s="602"/>
      <c r="O8" s="602"/>
      <c r="P8" s="602"/>
      <c r="Q8" s="602"/>
      <c r="R8" s="602"/>
      <c r="S8" s="602" t="s">
        <v>10</v>
      </c>
      <c r="T8" s="602"/>
      <c r="U8" s="602"/>
      <c r="V8" s="602"/>
      <c r="W8" s="602"/>
    </row>
    <row r="9" spans="2:23" s="345" customFormat="1" x14ac:dyDescent="0.15">
      <c r="B9" s="602"/>
      <c r="C9" s="602"/>
      <c r="D9" s="602"/>
      <c r="E9" s="602"/>
      <c r="F9" s="602"/>
      <c r="G9" s="344">
        <v>1</v>
      </c>
      <c r="H9" s="344">
        <v>2</v>
      </c>
      <c r="I9" s="344">
        <v>3</v>
      </c>
      <c r="J9" s="344">
        <v>4</v>
      </c>
      <c r="K9" s="344">
        <v>5</v>
      </c>
      <c r="L9" s="344">
        <v>6</v>
      </c>
      <c r="M9" s="344">
        <v>7</v>
      </c>
      <c r="N9" s="344">
        <v>8</v>
      </c>
      <c r="O9" s="344">
        <v>9</v>
      </c>
      <c r="P9" s="344">
        <v>10</v>
      </c>
      <c r="Q9" s="344">
        <v>11</v>
      </c>
      <c r="R9" s="344">
        <v>12</v>
      </c>
      <c r="S9" s="344" t="s">
        <v>11</v>
      </c>
      <c r="T9" s="344" t="s">
        <v>12</v>
      </c>
      <c r="U9" s="344" t="s">
        <v>13</v>
      </c>
      <c r="V9" s="344" t="s">
        <v>14</v>
      </c>
      <c r="W9" s="344" t="s">
        <v>15</v>
      </c>
    </row>
    <row r="10" spans="2:23" s="345" customFormat="1" x14ac:dyDescent="0.15">
      <c r="B10" s="204"/>
      <c r="C10" s="346" t="s">
        <v>16</v>
      </c>
      <c r="D10" s="629" t="s">
        <v>17</v>
      </c>
      <c r="E10" s="622"/>
      <c r="F10" s="622"/>
      <c r="G10" s="622"/>
      <c r="H10" s="622"/>
      <c r="I10" s="622"/>
      <c r="J10" s="622"/>
      <c r="K10" s="622"/>
      <c r="L10" s="622"/>
      <c r="M10" s="622"/>
      <c r="N10" s="622"/>
      <c r="O10" s="622"/>
      <c r="P10" s="622"/>
      <c r="Q10" s="622"/>
      <c r="R10" s="622"/>
      <c r="S10" s="622"/>
      <c r="T10" s="622"/>
      <c r="U10" s="622"/>
      <c r="V10" s="622"/>
      <c r="W10" s="622"/>
    </row>
    <row r="11" spans="2:23" s="345" customFormat="1" ht="12" customHeight="1" x14ac:dyDescent="0.15">
      <c r="B11" s="574">
        <v>1</v>
      </c>
      <c r="C11" s="630" t="s">
        <v>80</v>
      </c>
      <c r="D11" s="609" t="s">
        <v>18</v>
      </c>
      <c r="E11" s="612" t="s">
        <v>908</v>
      </c>
      <c r="F11" s="204" t="s">
        <v>20</v>
      </c>
      <c r="G11" s="347"/>
      <c r="H11" s="347"/>
      <c r="I11" s="347"/>
      <c r="J11" s="347"/>
      <c r="K11" s="348"/>
      <c r="L11" s="347"/>
      <c r="M11" s="347"/>
      <c r="N11" s="347"/>
      <c r="O11" s="347"/>
      <c r="P11" s="347"/>
      <c r="Q11" s="347"/>
      <c r="R11" s="348"/>
      <c r="S11" s="347"/>
      <c r="T11" s="349"/>
      <c r="U11" s="349"/>
      <c r="V11" s="350"/>
      <c r="W11" s="350"/>
    </row>
    <row r="12" spans="2:23" s="345" customFormat="1" x14ac:dyDescent="0.15">
      <c r="B12" s="575"/>
      <c r="C12" s="631"/>
      <c r="D12" s="610"/>
      <c r="E12" s="613"/>
      <c r="F12" s="204" t="s">
        <v>21</v>
      </c>
      <c r="G12" s="347"/>
      <c r="H12" s="347"/>
      <c r="I12" s="347"/>
      <c r="J12" s="347"/>
      <c r="K12" s="348"/>
      <c r="L12" s="347"/>
      <c r="M12" s="347"/>
      <c r="N12" s="347"/>
      <c r="O12" s="347"/>
      <c r="P12" s="347"/>
      <c r="Q12" s="347"/>
      <c r="R12" s="348"/>
      <c r="S12" s="238"/>
      <c r="T12" s="351"/>
      <c r="U12" s="351"/>
      <c r="V12" s="352"/>
      <c r="W12" s="352"/>
    </row>
    <row r="13" spans="2:23" s="345" customFormat="1" x14ac:dyDescent="0.15">
      <c r="B13" s="575"/>
      <c r="C13" s="631"/>
      <c r="D13" s="610"/>
      <c r="E13" s="613"/>
      <c r="F13" s="200" t="s">
        <v>909</v>
      </c>
      <c r="G13" s="347"/>
      <c r="H13" s="347"/>
      <c r="I13" s="347"/>
      <c r="J13" s="347"/>
      <c r="K13" s="348"/>
      <c r="L13" s="347"/>
      <c r="M13" s="347"/>
      <c r="N13" s="347"/>
      <c r="O13" s="347"/>
      <c r="P13" s="347"/>
      <c r="Q13" s="347"/>
      <c r="R13" s="348"/>
      <c r="S13" s="347"/>
      <c r="T13" s="349"/>
      <c r="U13" s="349"/>
      <c r="V13" s="350"/>
      <c r="W13" s="350"/>
    </row>
    <row r="14" spans="2:23" s="345" customFormat="1" ht="11" x14ac:dyDescent="0.15">
      <c r="B14" s="576"/>
      <c r="C14" s="632"/>
      <c r="D14" s="611"/>
      <c r="E14" s="614"/>
      <c r="F14" s="615" t="s">
        <v>15</v>
      </c>
      <c r="G14" s="616"/>
      <c r="H14" s="616"/>
      <c r="I14" s="616"/>
      <c r="J14" s="616"/>
      <c r="K14" s="616"/>
      <c r="L14" s="616"/>
      <c r="M14" s="616"/>
      <c r="N14" s="616"/>
      <c r="O14" s="616"/>
      <c r="P14" s="616"/>
      <c r="Q14" s="616"/>
      <c r="R14" s="616"/>
      <c r="S14" s="616"/>
      <c r="T14" s="616"/>
      <c r="U14" s="616"/>
      <c r="V14" s="617"/>
      <c r="W14" s="353">
        <f>SUM(W11:W13)</f>
        <v>0</v>
      </c>
    </row>
    <row r="15" spans="2:23" s="345" customFormat="1" x14ac:dyDescent="0.15">
      <c r="B15" s="574">
        <v>2</v>
      </c>
      <c r="C15" s="630" t="s">
        <v>74</v>
      </c>
      <c r="D15" s="609" t="s">
        <v>75</v>
      </c>
      <c r="E15" s="612" t="s">
        <v>910</v>
      </c>
      <c r="F15" s="200" t="s">
        <v>911</v>
      </c>
      <c r="G15" s="347"/>
      <c r="H15" s="347"/>
      <c r="I15" s="347"/>
      <c r="J15" s="347"/>
      <c r="K15" s="347"/>
      <c r="L15" s="348"/>
      <c r="M15" s="347"/>
      <c r="N15" s="347"/>
      <c r="O15" s="347"/>
      <c r="P15" s="347"/>
      <c r="Q15" s="347"/>
      <c r="R15" s="347"/>
      <c r="S15" s="347"/>
      <c r="T15" s="349"/>
      <c r="U15" s="349"/>
      <c r="V15" s="347"/>
      <c r="W15" s="347"/>
    </row>
    <row r="16" spans="2:23" s="345" customFormat="1" x14ac:dyDescent="0.15">
      <c r="B16" s="575"/>
      <c r="C16" s="631"/>
      <c r="D16" s="610"/>
      <c r="E16" s="613"/>
      <c r="F16" s="200" t="s">
        <v>912</v>
      </c>
      <c r="G16" s="347"/>
      <c r="H16" s="347"/>
      <c r="I16" s="347"/>
      <c r="J16" s="347"/>
      <c r="K16" s="347"/>
      <c r="L16" s="348"/>
      <c r="M16" s="347"/>
      <c r="N16" s="347"/>
      <c r="O16" s="347"/>
      <c r="P16" s="347"/>
      <c r="Q16" s="347"/>
      <c r="R16" s="347"/>
      <c r="S16" s="347"/>
      <c r="T16" s="349"/>
      <c r="U16" s="349"/>
      <c r="V16" s="347"/>
      <c r="W16" s="347"/>
    </row>
    <row r="17" spans="2:23" s="345" customFormat="1" x14ac:dyDescent="0.15">
      <c r="B17" s="575"/>
      <c r="C17" s="631"/>
      <c r="D17" s="610"/>
      <c r="E17" s="613"/>
      <c r="F17" s="200" t="s">
        <v>913</v>
      </c>
      <c r="G17" s="347"/>
      <c r="H17" s="347"/>
      <c r="I17" s="347"/>
      <c r="J17" s="347"/>
      <c r="K17" s="348"/>
      <c r="L17" s="348"/>
      <c r="M17" s="348"/>
      <c r="N17" s="348"/>
      <c r="O17" s="348"/>
      <c r="P17" s="348"/>
      <c r="Q17" s="348"/>
      <c r="R17" s="348"/>
      <c r="S17" s="347"/>
      <c r="T17" s="349"/>
      <c r="U17" s="349"/>
      <c r="V17" s="347"/>
      <c r="W17" s="347"/>
    </row>
    <row r="18" spans="2:23" s="345" customFormat="1" ht="11" x14ac:dyDescent="0.15">
      <c r="B18" s="576"/>
      <c r="C18" s="632"/>
      <c r="D18" s="611"/>
      <c r="E18" s="614"/>
      <c r="F18" s="615" t="s">
        <v>15</v>
      </c>
      <c r="G18" s="616"/>
      <c r="H18" s="616"/>
      <c r="I18" s="616"/>
      <c r="J18" s="616"/>
      <c r="K18" s="616"/>
      <c r="L18" s="616"/>
      <c r="M18" s="616"/>
      <c r="N18" s="616"/>
      <c r="O18" s="616"/>
      <c r="P18" s="616"/>
      <c r="Q18" s="616"/>
      <c r="R18" s="616"/>
      <c r="S18" s="616"/>
      <c r="T18" s="616"/>
      <c r="U18" s="616"/>
      <c r="V18" s="617"/>
      <c r="W18" s="354">
        <f>SUM(W15:W17)</f>
        <v>0</v>
      </c>
    </row>
    <row r="19" spans="2:23" s="345" customFormat="1" x14ac:dyDescent="0.15">
      <c r="B19" s="204"/>
      <c r="C19" s="346" t="s">
        <v>108</v>
      </c>
      <c r="D19" s="629" t="s">
        <v>109</v>
      </c>
      <c r="E19" s="622"/>
      <c r="F19" s="622"/>
      <c r="G19" s="622"/>
      <c r="H19" s="622"/>
      <c r="I19" s="622"/>
      <c r="J19" s="622"/>
      <c r="K19" s="622"/>
      <c r="L19" s="622"/>
      <c r="M19" s="622"/>
      <c r="N19" s="622"/>
      <c r="O19" s="622"/>
      <c r="P19" s="622"/>
      <c r="Q19" s="622"/>
      <c r="R19" s="622"/>
      <c r="S19" s="622"/>
      <c r="T19" s="622"/>
      <c r="U19" s="622"/>
      <c r="V19" s="622"/>
      <c r="W19" s="622"/>
    </row>
    <row r="20" spans="2:23" s="359" customFormat="1" x14ac:dyDescent="0.2">
      <c r="B20" s="574">
        <v>3</v>
      </c>
      <c r="C20" s="606" t="s">
        <v>84</v>
      </c>
      <c r="D20" s="609" t="s">
        <v>85</v>
      </c>
      <c r="E20" s="612" t="s">
        <v>914</v>
      </c>
      <c r="F20" s="355" t="s">
        <v>915</v>
      </c>
      <c r="G20" s="356"/>
      <c r="H20" s="356"/>
      <c r="I20" s="356"/>
      <c r="J20" s="356"/>
      <c r="K20" s="356"/>
      <c r="L20" s="356"/>
      <c r="M20" s="357"/>
      <c r="N20" s="356"/>
      <c r="O20" s="356"/>
      <c r="P20" s="356"/>
      <c r="Q20" s="356"/>
      <c r="R20" s="356"/>
      <c r="S20" s="356"/>
      <c r="T20" s="351"/>
      <c r="U20" s="351"/>
      <c r="V20" s="356"/>
      <c r="W20" s="358"/>
    </row>
    <row r="21" spans="2:23" s="359" customFormat="1" ht="24" x14ac:dyDescent="0.2">
      <c r="B21" s="575"/>
      <c r="C21" s="607"/>
      <c r="D21" s="610"/>
      <c r="E21" s="613"/>
      <c r="F21" s="204" t="s">
        <v>916</v>
      </c>
      <c r="G21" s="356"/>
      <c r="H21" s="356"/>
      <c r="I21" s="356"/>
      <c r="J21" s="356"/>
      <c r="K21" s="356"/>
      <c r="L21" s="356"/>
      <c r="M21" s="357"/>
      <c r="N21" s="356"/>
      <c r="O21" s="356"/>
      <c r="P21" s="356"/>
      <c r="Q21" s="356"/>
      <c r="R21" s="356"/>
      <c r="S21" s="356"/>
      <c r="T21" s="351"/>
      <c r="U21" s="351"/>
      <c r="V21" s="356"/>
      <c r="W21" s="358"/>
    </row>
    <row r="22" spans="2:23" s="359" customFormat="1" ht="24" x14ac:dyDescent="0.2">
      <c r="B22" s="575"/>
      <c r="C22" s="607"/>
      <c r="D22" s="610"/>
      <c r="E22" s="613"/>
      <c r="F22" s="204" t="s">
        <v>917</v>
      </c>
      <c r="G22" s="356"/>
      <c r="H22" s="356"/>
      <c r="I22" s="356"/>
      <c r="J22" s="356"/>
      <c r="K22" s="356"/>
      <c r="L22" s="356"/>
      <c r="M22" s="357"/>
      <c r="N22" s="356"/>
      <c r="O22" s="356"/>
      <c r="P22" s="356"/>
      <c r="Q22" s="356"/>
      <c r="R22" s="356"/>
      <c r="S22" s="356"/>
      <c r="T22" s="351"/>
      <c r="U22" s="351"/>
      <c r="V22" s="356"/>
      <c r="W22" s="358"/>
    </row>
    <row r="23" spans="2:23" s="359" customFormat="1" ht="11" x14ac:dyDescent="0.2">
      <c r="B23" s="576"/>
      <c r="C23" s="608"/>
      <c r="D23" s="611"/>
      <c r="E23" s="614"/>
      <c r="F23" s="615" t="s">
        <v>15</v>
      </c>
      <c r="G23" s="616"/>
      <c r="H23" s="616"/>
      <c r="I23" s="616"/>
      <c r="J23" s="616"/>
      <c r="K23" s="616"/>
      <c r="L23" s="616"/>
      <c r="M23" s="616"/>
      <c r="N23" s="616"/>
      <c r="O23" s="616"/>
      <c r="P23" s="616"/>
      <c r="Q23" s="616"/>
      <c r="R23" s="616"/>
      <c r="S23" s="616"/>
      <c r="T23" s="616"/>
      <c r="U23" s="616"/>
      <c r="V23" s="617"/>
      <c r="W23" s="354">
        <f>SUM(W20:W22)</f>
        <v>0</v>
      </c>
    </row>
    <row r="24" spans="2:23" s="359" customFormat="1" x14ac:dyDescent="0.2">
      <c r="B24" s="574">
        <v>4</v>
      </c>
      <c r="C24" s="606" t="s">
        <v>87</v>
      </c>
      <c r="D24" s="609" t="s">
        <v>88</v>
      </c>
      <c r="E24" s="612" t="s">
        <v>918</v>
      </c>
      <c r="F24" s="200" t="s">
        <v>919</v>
      </c>
      <c r="G24" s="356"/>
      <c r="H24" s="356"/>
      <c r="I24" s="356"/>
      <c r="J24" s="356"/>
      <c r="K24" s="356"/>
      <c r="L24" s="356"/>
      <c r="M24" s="356"/>
      <c r="N24" s="356"/>
      <c r="O24" s="356"/>
      <c r="P24" s="356"/>
      <c r="Q24" s="356"/>
      <c r="R24" s="356"/>
      <c r="S24" s="356"/>
      <c r="T24" s="351"/>
      <c r="U24" s="351"/>
      <c r="V24" s="356"/>
      <c r="W24" s="358"/>
    </row>
    <row r="25" spans="2:23" s="359" customFormat="1" x14ac:dyDescent="0.2">
      <c r="B25" s="575"/>
      <c r="C25" s="607"/>
      <c r="D25" s="610"/>
      <c r="E25" s="613"/>
      <c r="F25" s="200" t="s">
        <v>920</v>
      </c>
      <c r="G25" s="356"/>
      <c r="H25" s="356"/>
      <c r="I25" s="356"/>
      <c r="J25" s="356"/>
      <c r="K25" s="357"/>
      <c r="L25" s="357"/>
      <c r="M25" s="357"/>
      <c r="N25" s="357"/>
      <c r="O25" s="357"/>
      <c r="P25" s="357"/>
      <c r="Q25" s="357"/>
      <c r="R25" s="357"/>
      <c r="S25" s="356"/>
      <c r="T25" s="351"/>
      <c r="U25" s="351"/>
      <c r="V25" s="356"/>
      <c r="W25" s="358"/>
    </row>
    <row r="26" spans="2:23" s="359" customFormat="1" x14ac:dyDescent="0.2">
      <c r="B26" s="575"/>
      <c r="C26" s="607"/>
      <c r="D26" s="610"/>
      <c r="E26" s="613"/>
      <c r="F26" s="200" t="s">
        <v>921</v>
      </c>
      <c r="G26" s="356"/>
      <c r="H26" s="356"/>
      <c r="I26" s="356"/>
      <c r="J26" s="356"/>
      <c r="K26" s="356"/>
      <c r="L26" s="356"/>
      <c r="M26" s="356"/>
      <c r="N26" s="356"/>
      <c r="O26" s="356"/>
      <c r="P26" s="356"/>
      <c r="Q26" s="356"/>
      <c r="R26" s="357"/>
      <c r="S26" s="356"/>
      <c r="T26" s="351"/>
      <c r="U26" s="351"/>
      <c r="V26" s="356"/>
      <c r="W26" s="358"/>
    </row>
    <row r="27" spans="2:23" s="359" customFormat="1" ht="11" x14ac:dyDescent="0.2">
      <c r="B27" s="576"/>
      <c r="C27" s="608"/>
      <c r="D27" s="611"/>
      <c r="E27" s="614"/>
      <c r="F27" s="615" t="s">
        <v>15</v>
      </c>
      <c r="G27" s="616"/>
      <c r="H27" s="616"/>
      <c r="I27" s="616"/>
      <c r="J27" s="616"/>
      <c r="K27" s="616"/>
      <c r="L27" s="616"/>
      <c r="M27" s="616"/>
      <c r="N27" s="616"/>
      <c r="O27" s="616"/>
      <c r="P27" s="616"/>
      <c r="Q27" s="616"/>
      <c r="R27" s="616"/>
      <c r="S27" s="616"/>
      <c r="T27" s="616"/>
      <c r="U27" s="616"/>
      <c r="V27" s="617"/>
      <c r="W27" s="354">
        <f>SUM(W24:W26)</f>
        <v>0</v>
      </c>
    </row>
    <row r="28" spans="2:23" s="359" customFormat="1" ht="23.5" customHeight="1" x14ac:dyDescent="0.2">
      <c r="B28" s="574">
        <v>5</v>
      </c>
      <c r="C28" s="606" t="s">
        <v>86</v>
      </c>
      <c r="D28" s="609" t="s">
        <v>89</v>
      </c>
      <c r="E28" s="612" t="s">
        <v>922</v>
      </c>
      <c r="F28" s="200" t="s">
        <v>923</v>
      </c>
      <c r="G28" s="356"/>
      <c r="H28" s="356"/>
      <c r="I28" s="356"/>
      <c r="J28" s="356"/>
      <c r="K28" s="356"/>
      <c r="L28" s="356"/>
      <c r="M28" s="356"/>
      <c r="N28" s="356"/>
      <c r="O28" s="356"/>
      <c r="P28" s="356"/>
      <c r="Q28" s="356"/>
      <c r="R28" s="356"/>
      <c r="S28" s="356"/>
      <c r="T28" s="351"/>
      <c r="U28" s="351"/>
      <c r="V28" s="356"/>
      <c r="W28" s="358"/>
    </row>
    <row r="29" spans="2:23" s="359" customFormat="1" x14ac:dyDescent="0.2">
      <c r="B29" s="575"/>
      <c r="C29" s="607"/>
      <c r="D29" s="610"/>
      <c r="E29" s="613"/>
      <c r="F29" s="200" t="s">
        <v>924</v>
      </c>
      <c r="G29" s="356"/>
      <c r="H29" s="356"/>
      <c r="I29" s="356"/>
      <c r="J29" s="356"/>
      <c r="K29" s="356"/>
      <c r="L29" s="356"/>
      <c r="M29" s="356"/>
      <c r="N29" s="356"/>
      <c r="O29" s="356"/>
      <c r="P29" s="356"/>
      <c r="Q29" s="356"/>
      <c r="R29" s="356"/>
      <c r="S29" s="356"/>
      <c r="T29" s="351"/>
      <c r="U29" s="351"/>
      <c r="V29" s="356"/>
      <c r="W29" s="358"/>
    </row>
    <row r="30" spans="2:23" s="359" customFormat="1" x14ac:dyDescent="0.2">
      <c r="B30" s="575"/>
      <c r="C30" s="607"/>
      <c r="D30" s="610"/>
      <c r="E30" s="613"/>
      <c r="F30" s="200" t="s">
        <v>925</v>
      </c>
      <c r="G30" s="356"/>
      <c r="H30" s="356"/>
      <c r="I30" s="356"/>
      <c r="J30" s="356"/>
      <c r="K30" s="356"/>
      <c r="L30" s="356"/>
      <c r="M30" s="356"/>
      <c r="N30" s="356"/>
      <c r="O30" s="356"/>
      <c r="P30" s="356"/>
      <c r="Q30" s="356"/>
      <c r="R30" s="356"/>
      <c r="S30" s="356"/>
      <c r="T30" s="351"/>
      <c r="U30" s="351"/>
      <c r="V30" s="356"/>
      <c r="W30" s="358"/>
    </row>
    <row r="31" spans="2:23" s="359" customFormat="1" x14ac:dyDescent="0.2">
      <c r="B31" s="575"/>
      <c r="C31" s="607"/>
      <c r="D31" s="610"/>
      <c r="E31" s="613"/>
      <c r="F31" s="200" t="s">
        <v>42</v>
      </c>
      <c r="G31" s="356"/>
      <c r="H31" s="356"/>
      <c r="I31" s="356"/>
      <c r="J31" s="356"/>
      <c r="K31" s="356"/>
      <c r="L31" s="356"/>
      <c r="M31" s="356"/>
      <c r="N31" s="356"/>
      <c r="O31" s="356"/>
      <c r="P31" s="356"/>
      <c r="Q31" s="356"/>
      <c r="R31" s="356"/>
      <c r="S31" s="356"/>
      <c r="T31" s="351"/>
      <c r="U31" s="351"/>
      <c r="V31" s="356"/>
      <c r="W31" s="358"/>
    </row>
    <row r="32" spans="2:23" s="359" customFormat="1" ht="11" x14ac:dyDescent="0.2">
      <c r="B32" s="576"/>
      <c r="C32" s="608"/>
      <c r="D32" s="611"/>
      <c r="E32" s="614"/>
      <c r="F32" s="615" t="s">
        <v>15</v>
      </c>
      <c r="G32" s="616"/>
      <c r="H32" s="616"/>
      <c r="I32" s="616"/>
      <c r="J32" s="616"/>
      <c r="K32" s="616"/>
      <c r="L32" s="616"/>
      <c r="M32" s="616"/>
      <c r="N32" s="616"/>
      <c r="O32" s="616"/>
      <c r="P32" s="616"/>
      <c r="Q32" s="616"/>
      <c r="R32" s="616"/>
      <c r="S32" s="616"/>
      <c r="T32" s="616"/>
      <c r="U32" s="616"/>
      <c r="V32" s="617"/>
      <c r="W32" s="354">
        <f>SUM(W28:W31)</f>
        <v>0</v>
      </c>
    </row>
    <row r="33" spans="2:23" s="359" customFormat="1" x14ac:dyDescent="0.2">
      <c r="B33" s="574">
        <v>6</v>
      </c>
      <c r="C33" s="606" t="s">
        <v>92</v>
      </c>
      <c r="D33" s="609" t="s">
        <v>93</v>
      </c>
      <c r="E33" s="612" t="s">
        <v>926</v>
      </c>
      <c r="F33" s="200" t="s">
        <v>927</v>
      </c>
      <c r="G33" s="356"/>
      <c r="H33" s="356"/>
      <c r="I33" s="356"/>
      <c r="J33" s="356"/>
      <c r="K33" s="356"/>
      <c r="L33" s="356"/>
      <c r="M33" s="356"/>
      <c r="N33" s="356"/>
      <c r="O33" s="356"/>
      <c r="P33" s="356"/>
      <c r="Q33" s="356"/>
      <c r="R33" s="356"/>
      <c r="S33" s="356"/>
      <c r="T33" s="351"/>
      <c r="U33" s="351"/>
      <c r="V33" s="356"/>
      <c r="W33" s="358"/>
    </row>
    <row r="34" spans="2:23" s="359" customFormat="1" x14ac:dyDescent="0.2">
      <c r="B34" s="575"/>
      <c r="C34" s="607"/>
      <c r="D34" s="610"/>
      <c r="E34" s="613"/>
      <c r="F34" s="200" t="s">
        <v>928</v>
      </c>
      <c r="G34" s="356"/>
      <c r="H34" s="356"/>
      <c r="I34" s="356"/>
      <c r="J34" s="356"/>
      <c r="K34" s="357"/>
      <c r="L34" s="357"/>
      <c r="M34" s="357"/>
      <c r="N34" s="357"/>
      <c r="O34" s="357"/>
      <c r="P34" s="357"/>
      <c r="Q34" s="357"/>
      <c r="R34" s="357"/>
      <c r="S34" s="356"/>
      <c r="T34" s="351"/>
      <c r="U34" s="351"/>
      <c r="V34" s="356"/>
      <c r="W34" s="358"/>
    </row>
    <row r="35" spans="2:23" s="359" customFormat="1" x14ac:dyDescent="0.2">
      <c r="B35" s="575"/>
      <c r="C35" s="607"/>
      <c r="D35" s="610"/>
      <c r="E35" s="613"/>
      <c r="F35" s="200" t="s">
        <v>929</v>
      </c>
      <c r="G35" s="356"/>
      <c r="H35" s="356"/>
      <c r="I35" s="356"/>
      <c r="J35" s="356"/>
      <c r="K35" s="356"/>
      <c r="L35" s="356"/>
      <c r="M35" s="356"/>
      <c r="N35" s="356"/>
      <c r="O35" s="356"/>
      <c r="P35" s="356"/>
      <c r="Q35" s="356"/>
      <c r="R35" s="357"/>
      <c r="S35" s="356"/>
      <c r="T35" s="351"/>
      <c r="U35" s="351"/>
      <c r="V35" s="356"/>
      <c r="W35" s="358"/>
    </row>
    <row r="36" spans="2:23" s="359" customFormat="1" ht="11" x14ac:dyDescent="0.2">
      <c r="B36" s="576"/>
      <c r="C36" s="608"/>
      <c r="D36" s="611"/>
      <c r="E36" s="614"/>
      <c r="F36" s="615" t="s">
        <v>15</v>
      </c>
      <c r="G36" s="616"/>
      <c r="H36" s="616"/>
      <c r="I36" s="616"/>
      <c r="J36" s="616"/>
      <c r="K36" s="616"/>
      <c r="L36" s="616"/>
      <c r="M36" s="616"/>
      <c r="N36" s="616"/>
      <c r="O36" s="616"/>
      <c r="P36" s="616"/>
      <c r="Q36" s="616"/>
      <c r="R36" s="616"/>
      <c r="S36" s="616"/>
      <c r="T36" s="616"/>
      <c r="U36" s="616"/>
      <c r="V36" s="617"/>
      <c r="W36" s="354">
        <f>SUM(W33:W35)</f>
        <v>0</v>
      </c>
    </row>
    <row r="37" spans="2:23" s="359" customFormat="1" x14ac:dyDescent="0.2">
      <c r="B37" s="574">
        <v>7</v>
      </c>
      <c r="C37" s="606" t="s">
        <v>95</v>
      </c>
      <c r="D37" s="609" t="s">
        <v>930</v>
      </c>
      <c r="E37" s="612" t="s">
        <v>931</v>
      </c>
      <c r="F37" s="200" t="s">
        <v>45</v>
      </c>
      <c r="G37" s="356"/>
      <c r="H37" s="356"/>
      <c r="I37" s="356"/>
      <c r="J37" s="356"/>
      <c r="K37" s="357"/>
      <c r="L37" s="357"/>
      <c r="M37" s="357"/>
      <c r="N37" s="357"/>
      <c r="O37" s="357"/>
      <c r="P37" s="357"/>
      <c r="Q37" s="357"/>
      <c r="R37" s="357"/>
      <c r="S37" s="356"/>
      <c r="T37" s="351"/>
      <c r="U37" s="351"/>
      <c r="V37" s="356"/>
      <c r="W37" s="358"/>
    </row>
    <row r="38" spans="2:23" s="359" customFormat="1" x14ac:dyDescent="0.2">
      <c r="B38" s="575"/>
      <c r="C38" s="607"/>
      <c r="D38" s="610"/>
      <c r="E38" s="613"/>
      <c r="F38" s="200" t="s">
        <v>46</v>
      </c>
      <c r="G38" s="356"/>
      <c r="H38" s="356"/>
      <c r="I38" s="356"/>
      <c r="J38" s="356"/>
      <c r="K38" s="357"/>
      <c r="L38" s="357"/>
      <c r="M38" s="357"/>
      <c r="N38" s="357"/>
      <c r="O38" s="357"/>
      <c r="P38" s="357"/>
      <c r="Q38" s="357"/>
      <c r="R38" s="357"/>
      <c r="S38" s="356"/>
      <c r="T38" s="351"/>
      <c r="U38" s="351"/>
      <c r="V38" s="356"/>
      <c r="W38" s="358"/>
    </row>
    <row r="39" spans="2:23" s="359" customFormat="1" ht="11" x14ac:dyDescent="0.2">
      <c r="B39" s="576"/>
      <c r="C39" s="608"/>
      <c r="D39" s="611"/>
      <c r="E39" s="614"/>
      <c r="F39" s="615" t="s">
        <v>15</v>
      </c>
      <c r="G39" s="616"/>
      <c r="H39" s="616"/>
      <c r="I39" s="616"/>
      <c r="J39" s="616"/>
      <c r="K39" s="616"/>
      <c r="L39" s="616"/>
      <c r="M39" s="616"/>
      <c r="N39" s="616"/>
      <c r="O39" s="616"/>
      <c r="P39" s="616"/>
      <c r="Q39" s="616"/>
      <c r="R39" s="616"/>
      <c r="S39" s="616"/>
      <c r="T39" s="616"/>
      <c r="U39" s="616"/>
      <c r="V39" s="617"/>
      <c r="W39" s="354">
        <f>SUM(W37:W38)</f>
        <v>0</v>
      </c>
    </row>
    <row r="40" spans="2:23" s="359" customFormat="1" x14ac:dyDescent="0.2">
      <c r="B40" s="574">
        <v>8</v>
      </c>
      <c r="C40" s="606" t="s">
        <v>110</v>
      </c>
      <c r="D40" s="626" t="s">
        <v>111</v>
      </c>
      <c r="E40" s="612" t="s">
        <v>932</v>
      </c>
      <c r="F40" s="200" t="s">
        <v>927</v>
      </c>
      <c r="G40" s="356"/>
      <c r="H40" s="356"/>
      <c r="I40" s="356"/>
      <c r="J40" s="356"/>
      <c r="K40" s="356"/>
      <c r="L40" s="356"/>
      <c r="M40" s="356"/>
      <c r="N40" s="356"/>
      <c r="O40" s="356"/>
      <c r="P40" s="356"/>
      <c r="Q40" s="356"/>
      <c r="R40" s="356"/>
      <c r="S40" s="356"/>
      <c r="T40" s="351"/>
      <c r="U40" s="351"/>
      <c r="V40" s="356"/>
      <c r="W40" s="358"/>
    </row>
    <row r="41" spans="2:23" s="359" customFormat="1" x14ac:dyDescent="0.2">
      <c r="B41" s="575"/>
      <c r="C41" s="607"/>
      <c r="D41" s="627"/>
      <c r="E41" s="613"/>
      <c r="F41" s="200" t="s">
        <v>928</v>
      </c>
      <c r="G41" s="356"/>
      <c r="H41" s="356"/>
      <c r="I41" s="356"/>
      <c r="J41" s="356"/>
      <c r="K41" s="357"/>
      <c r="L41" s="357"/>
      <c r="M41" s="357"/>
      <c r="N41" s="357"/>
      <c r="O41" s="357"/>
      <c r="P41" s="357"/>
      <c r="Q41" s="357"/>
      <c r="R41" s="357"/>
      <c r="S41" s="356"/>
      <c r="T41" s="351"/>
      <c r="U41" s="351"/>
      <c r="V41" s="356"/>
      <c r="W41" s="358"/>
    </row>
    <row r="42" spans="2:23" s="359" customFormat="1" x14ac:dyDescent="0.2">
      <c r="B42" s="575"/>
      <c r="C42" s="607"/>
      <c r="D42" s="627"/>
      <c r="E42" s="613"/>
      <c r="F42" s="200" t="s">
        <v>929</v>
      </c>
      <c r="G42" s="356"/>
      <c r="H42" s="356"/>
      <c r="I42" s="356"/>
      <c r="J42" s="356"/>
      <c r="K42" s="356"/>
      <c r="L42" s="356"/>
      <c r="M42" s="356"/>
      <c r="N42" s="356"/>
      <c r="O42" s="356"/>
      <c r="P42" s="356"/>
      <c r="Q42" s="356"/>
      <c r="R42" s="357"/>
      <c r="S42" s="356"/>
      <c r="T42" s="351"/>
      <c r="U42" s="351"/>
      <c r="V42" s="356"/>
      <c r="W42" s="358"/>
    </row>
    <row r="43" spans="2:23" s="359" customFormat="1" ht="11" x14ac:dyDescent="0.2">
      <c r="B43" s="576"/>
      <c r="C43" s="608"/>
      <c r="D43" s="628"/>
      <c r="E43" s="614"/>
      <c r="F43" s="615" t="s">
        <v>15</v>
      </c>
      <c r="G43" s="616"/>
      <c r="H43" s="616"/>
      <c r="I43" s="616"/>
      <c r="J43" s="616"/>
      <c r="K43" s="616"/>
      <c r="L43" s="616"/>
      <c r="M43" s="616"/>
      <c r="N43" s="616"/>
      <c r="O43" s="616"/>
      <c r="P43" s="616"/>
      <c r="Q43" s="616"/>
      <c r="R43" s="616"/>
      <c r="S43" s="616"/>
      <c r="T43" s="616"/>
      <c r="U43" s="616"/>
      <c r="V43" s="617"/>
      <c r="W43" s="354">
        <f>SUM(W40:W42)</f>
        <v>0</v>
      </c>
    </row>
    <row r="44" spans="2:23" s="359" customFormat="1" x14ac:dyDescent="0.2">
      <c r="B44" s="574">
        <v>9</v>
      </c>
      <c r="C44" s="606" t="s">
        <v>116</v>
      </c>
      <c r="D44" s="609" t="s">
        <v>117</v>
      </c>
      <c r="E44" s="612" t="s">
        <v>933</v>
      </c>
      <c r="F44" s="200" t="s">
        <v>119</v>
      </c>
      <c r="G44" s="356"/>
      <c r="H44" s="356"/>
      <c r="I44" s="356"/>
      <c r="J44" s="356"/>
      <c r="K44" s="356"/>
      <c r="L44" s="356"/>
      <c r="M44" s="356"/>
      <c r="N44" s="356"/>
      <c r="O44" s="356"/>
      <c r="P44" s="356"/>
      <c r="Q44" s="356"/>
      <c r="R44" s="356"/>
      <c r="S44" s="356"/>
      <c r="T44" s="351"/>
      <c r="U44" s="351"/>
      <c r="V44" s="356"/>
      <c r="W44" s="358"/>
    </row>
    <row r="45" spans="2:23" s="359" customFormat="1" x14ac:dyDescent="0.2">
      <c r="B45" s="575"/>
      <c r="C45" s="607"/>
      <c r="D45" s="610"/>
      <c r="E45" s="613"/>
      <c r="F45" s="200" t="s">
        <v>120</v>
      </c>
      <c r="G45" s="356"/>
      <c r="H45" s="356"/>
      <c r="I45" s="356"/>
      <c r="J45" s="356"/>
      <c r="K45" s="357"/>
      <c r="L45" s="357"/>
      <c r="M45" s="357"/>
      <c r="N45" s="357"/>
      <c r="O45" s="357"/>
      <c r="P45" s="357"/>
      <c r="Q45" s="357"/>
      <c r="R45" s="357"/>
      <c r="S45" s="356"/>
      <c r="T45" s="351"/>
      <c r="U45" s="351"/>
      <c r="V45" s="356"/>
      <c r="W45" s="358"/>
    </row>
    <row r="46" spans="2:23" s="359" customFormat="1" x14ac:dyDescent="0.2">
      <c r="B46" s="575"/>
      <c r="C46" s="607"/>
      <c r="D46" s="610"/>
      <c r="E46" s="613"/>
      <c r="F46" s="200" t="s">
        <v>121</v>
      </c>
      <c r="G46" s="356"/>
      <c r="H46" s="356"/>
      <c r="I46" s="356"/>
      <c r="J46" s="356"/>
      <c r="K46" s="356"/>
      <c r="L46" s="356"/>
      <c r="M46" s="356"/>
      <c r="N46" s="356"/>
      <c r="O46" s="356"/>
      <c r="P46" s="356"/>
      <c r="Q46" s="356"/>
      <c r="R46" s="357"/>
      <c r="S46" s="356"/>
      <c r="T46" s="351"/>
      <c r="U46" s="351"/>
      <c r="V46" s="356"/>
      <c r="W46" s="358"/>
    </row>
    <row r="47" spans="2:23" s="359" customFormat="1" ht="11" x14ac:dyDescent="0.2">
      <c r="B47" s="576"/>
      <c r="C47" s="608"/>
      <c r="D47" s="611"/>
      <c r="E47" s="614"/>
      <c r="F47" s="615" t="s">
        <v>15</v>
      </c>
      <c r="G47" s="616"/>
      <c r="H47" s="616"/>
      <c r="I47" s="616"/>
      <c r="J47" s="616"/>
      <c r="K47" s="616"/>
      <c r="L47" s="616"/>
      <c r="M47" s="616"/>
      <c r="N47" s="616"/>
      <c r="O47" s="616"/>
      <c r="P47" s="616"/>
      <c r="Q47" s="616"/>
      <c r="R47" s="616"/>
      <c r="S47" s="616"/>
      <c r="T47" s="616"/>
      <c r="U47" s="616"/>
      <c r="V47" s="617"/>
      <c r="W47" s="354">
        <f>SUM(W44:W46)</f>
        <v>0</v>
      </c>
    </row>
    <row r="48" spans="2:23" s="359" customFormat="1" ht="24" x14ac:dyDescent="0.2">
      <c r="B48" s="574">
        <v>10</v>
      </c>
      <c r="C48" s="606" t="s">
        <v>934</v>
      </c>
      <c r="D48" s="609" t="s">
        <v>935</v>
      </c>
      <c r="E48" s="612" t="s">
        <v>936</v>
      </c>
      <c r="F48" s="200" t="s">
        <v>937</v>
      </c>
      <c r="G48" s="356"/>
      <c r="H48" s="356"/>
      <c r="I48" s="356"/>
      <c r="J48" s="356"/>
      <c r="K48" s="356"/>
      <c r="L48" s="356"/>
      <c r="M48" s="356"/>
      <c r="N48" s="356"/>
      <c r="O48" s="356"/>
      <c r="P48" s="356"/>
      <c r="Q48" s="356"/>
      <c r="R48" s="356"/>
      <c r="S48" s="356"/>
      <c r="T48" s="351"/>
      <c r="U48" s="351"/>
      <c r="V48" s="356"/>
      <c r="W48" s="358"/>
    </row>
    <row r="49" spans="2:23" s="359" customFormat="1" ht="24" x14ac:dyDescent="0.2">
      <c r="B49" s="575"/>
      <c r="C49" s="607"/>
      <c r="D49" s="610"/>
      <c r="E49" s="613"/>
      <c r="F49" s="200" t="s">
        <v>938</v>
      </c>
      <c r="G49" s="356"/>
      <c r="H49" s="356"/>
      <c r="I49" s="356"/>
      <c r="J49" s="356"/>
      <c r="K49" s="356"/>
      <c r="L49" s="356"/>
      <c r="M49" s="356"/>
      <c r="N49" s="356"/>
      <c r="O49" s="356"/>
      <c r="P49" s="356"/>
      <c r="Q49" s="356"/>
      <c r="R49" s="356"/>
      <c r="S49" s="356"/>
      <c r="T49" s="351"/>
      <c r="U49" s="351"/>
      <c r="V49" s="356"/>
      <c r="W49" s="358"/>
    </row>
    <row r="50" spans="2:23" s="359" customFormat="1" ht="24" x14ac:dyDescent="0.2">
      <c r="B50" s="575"/>
      <c r="C50" s="607"/>
      <c r="D50" s="610"/>
      <c r="E50" s="613"/>
      <c r="F50" s="200" t="s">
        <v>939</v>
      </c>
      <c r="G50" s="356"/>
      <c r="H50" s="356"/>
      <c r="I50" s="356"/>
      <c r="J50" s="356"/>
      <c r="K50" s="356"/>
      <c r="L50" s="356"/>
      <c r="M50" s="356"/>
      <c r="N50" s="356"/>
      <c r="O50" s="356"/>
      <c r="P50" s="356"/>
      <c r="Q50" s="356"/>
      <c r="R50" s="356"/>
      <c r="S50" s="356"/>
      <c r="T50" s="351"/>
      <c r="U50" s="351"/>
      <c r="V50" s="356"/>
      <c r="W50" s="358"/>
    </row>
    <row r="51" spans="2:23" s="359" customFormat="1" x14ac:dyDescent="0.2">
      <c r="B51" s="575"/>
      <c r="C51" s="607"/>
      <c r="D51" s="610"/>
      <c r="E51" s="613"/>
      <c r="F51" s="200" t="s">
        <v>42</v>
      </c>
      <c r="G51" s="356"/>
      <c r="H51" s="356"/>
      <c r="I51" s="356"/>
      <c r="J51" s="356"/>
      <c r="K51" s="356"/>
      <c r="L51" s="356"/>
      <c r="M51" s="356"/>
      <c r="N51" s="356"/>
      <c r="O51" s="356"/>
      <c r="P51" s="356"/>
      <c r="Q51" s="356"/>
      <c r="R51" s="356"/>
      <c r="S51" s="356"/>
      <c r="T51" s="351"/>
      <c r="U51" s="351"/>
      <c r="V51" s="356"/>
      <c r="W51" s="358"/>
    </row>
    <row r="52" spans="2:23" s="359" customFormat="1" ht="11" x14ac:dyDescent="0.2">
      <c r="B52" s="576"/>
      <c r="C52" s="608"/>
      <c r="D52" s="611"/>
      <c r="E52" s="614"/>
      <c r="F52" s="615" t="s">
        <v>15</v>
      </c>
      <c r="G52" s="616"/>
      <c r="H52" s="616"/>
      <c r="I52" s="616"/>
      <c r="J52" s="616"/>
      <c r="K52" s="616"/>
      <c r="L52" s="616"/>
      <c r="M52" s="616"/>
      <c r="N52" s="616"/>
      <c r="O52" s="616"/>
      <c r="P52" s="616"/>
      <c r="Q52" s="616"/>
      <c r="R52" s="616"/>
      <c r="S52" s="616"/>
      <c r="T52" s="616"/>
      <c r="U52" s="616"/>
      <c r="V52" s="617"/>
      <c r="W52" s="354">
        <f>SUM(W48:W51)</f>
        <v>0</v>
      </c>
    </row>
    <row r="53" spans="2:23" s="359" customFormat="1" ht="24" x14ac:dyDescent="0.2">
      <c r="B53" s="574">
        <v>11</v>
      </c>
      <c r="C53" s="606" t="s">
        <v>940</v>
      </c>
      <c r="D53" s="609" t="s">
        <v>941</v>
      </c>
      <c r="E53" s="612" t="s">
        <v>942</v>
      </c>
      <c r="F53" s="200" t="s">
        <v>943</v>
      </c>
      <c r="G53" s="356"/>
      <c r="H53" s="356"/>
      <c r="I53" s="356"/>
      <c r="J53" s="356"/>
      <c r="K53" s="356"/>
      <c r="L53" s="356"/>
      <c r="M53" s="356"/>
      <c r="N53" s="356"/>
      <c r="O53" s="356"/>
      <c r="P53" s="356"/>
      <c r="Q53" s="356"/>
      <c r="R53" s="356"/>
      <c r="S53" s="356"/>
      <c r="T53" s="351"/>
      <c r="U53" s="351"/>
      <c r="V53" s="356"/>
      <c r="W53" s="358"/>
    </row>
    <row r="54" spans="2:23" s="359" customFormat="1" ht="24" x14ac:dyDescent="0.2">
      <c r="B54" s="575"/>
      <c r="C54" s="607"/>
      <c r="D54" s="610"/>
      <c r="E54" s="613"/>
      <c r="F54" s="200" t="s">
        <v>944</v>
      </c>
      <c r="G54" s="356"/>
      <c r="H54" s="356"/>
      <c r="I54" s="356"/>
      <c r="J54" s="356"/>
      <c r="K54" s="356"/>
      <c r="L54" s="356"/>
      <c r="M54" s="356"/>
      <c r="N54" s="356"/>
      <c r="O54" s="356"/>
      <c r="P54" s="356"/>
      <c r="Q54" s="356"/>
      <c r="R54" s="356"/>
      <c r="S54" s="356"/>
      <c r="T54" s="351"/>
      <c r="U54" s="351"/>
      <c r="V54" s="356"/>
      <c r="W54" s="358"/>
    </row>
    <row r="55" spans="2:23" s="359" customFormat="1" ht="24" x14ac:dyDescent="0.2">
      <c r="B55" s="575"/>
      <c r="C55" s="607"/>
      <c r="D55" s="610"/>
      <c r="E55" s="613"/>
      <c r="F55" s="200" t="s">
        <v>945</v>
      </c>
      <c r="G55" s="356"/>
      <c r="H55" s="356"/>
      <c r="I55" s="356"/>
      <c r="J55" s="356"/>
      <c r="K55" s="356"/>
      <c r="L55" s="356"/>
      <c r="M55" s="356"/>
      <c r="N55" s="356"/>
      <c r="O55" s="356"/>
      <c r="P55" s="356"/>
      <c r="Q55" s="356"/>
      <c r="R55" s="356"/>
      <c r="S55" s="356"/>
      <c r="T55" s="351"/>
      <c r="U55" s="351"/>
      <c r="V55" s="356"/>
      <c r="W55" s="358"/>
    </row>
    <row r="56" spans="2:23" s="359" customFormat="1" ht="12" customHeight="1" x14ac:dyDescent="0.2">
      <c r="B56" s="576"/>
      <c r="C56" s="608"/>
      <c r="D56" s="611"/>
      <c r="E56" s="614"/>
      <c r="F56" s="615" t="s">
        <v>15</v>
      </c>
      <c r="G56" s="616"/>
      <c r="H56" s="616"/>
      <c r="I56" s="616"/>
      <c r="J56" s="616"/>
      <c r="K56" s="616"/>
      <c r="L56" s="616"/>
      <c r="M56" s="616"/>
      <c r="N56" s="616"/>
      <c r="O56" s="616"/>
      <c r="P56" s="616"/>
      <c r="Q56" s="616"/>
      <c r="R56" s="616"/>
      <c r="S56" s="616"/>
      <c r="T56" s="616"/>
      <c r="U56" s="616"/>
      <c r="V56" s="617"/>
      <c r="W56" s="354">
        <f>SUM(W53:W55)</f>
        <v>0</v>
      </c>
    </row>
    <row r="57" spans="2:23" s="359" customFormat="1" ht="36" x14ac:dyDescent="0.2">
      <c r="B57" s="574">
        <v>12</v>
      </c>
      <c r="C57" s="606" t="s">
        <v>946</v>
      </c>
      <c r="D57" s="609" t="s">
        <v>947</v>
      </c>
      <c r="E57" s="612" t="s">
        <v>948</v>
      </c>
      <c r="F57" s="200" t="s">
        <v>949</v>
      </c>
      <c r="G57" s="356"/>
      <c r="H57" s="356"/>
      <c r="I57" s="356"/>
      <c r="J57" s="356"/>
      <c r="K57" s="356"/>
      <c r="L57" s="356"/>
      <c r="M57" s="356"/>
      <c r="N57" s="356"/>
      <c r="O57" s="356"/>
      <c r="P57" s="356"/>
      <c r="Q57" s="356"/>
      <c r="R57" s="356"/>
      <c r="S57" s="356"/>
      <c r="T57" s="351"/>
      <c r="U57" s="351"/>
      <c r="V57" s="356"/>
      <c r="W57" s="358"/>
    </row>
    <row r="58" spans="2:23" s="359" customFormat="1" ht="24" x14ac:dyDescent="0.2">
      <c r="B58" s="575"/>
      <c r="C58" s="607"/>
      <c r="D58" s="610"/>
      <c r="E58" s="613"/>
      <c r="F58" s="200" t="s">
        <v>950</v>
      </c>
      <c r="G58" s="356"/>
      <c r="H58" s="356"/>
      <c r="I58" s="356"/>
      <c r="J58" s="356"/>
      <c r="K58" s="357"/>
      <c r="L58" s="357"/>
      <c r="M58" s="357"/>
      <c r="N58" s="357"/>
      <c r="O58" s="357"/>
      <c r="P58" s="357"/>
      <c r="Q58" s="357"/>
      <c r="R58" s="357"/>
      <c r="S58" s="356"/>
      <c r="T58" s="351"/>
      <c r="U58" s="351"/>
      <c r="V58" s="356"/>
      <c r="W58" s="358"/>
    </row>
    <row r="59" spans="2:23" s="359" customFormat="1" ht="24" x14ac:dyDescent="0.2">
      <c r="B59" s="575"/>
      <c r="C59" s="608"/>
      <c r="D59" s="611"/>
      <c r="E59" s="614"/>
      <c r="F59" s="200" t="s">
        <v>951</v>
      </c>
      <c r="G59" s="356"/>
      <c r="H59" s="356"/>
      <c r="I59" s="356"/>
      <c r="J59" s="356"/>
      <c r="K59" s="356"/>
      <c r="L59" s="356"/>
      <c r="M59" s="356"/>
      <c r="N59" s="356"/>
      <c r="O59" s="356"/>
      <c r="P59" s="356"/>
      <c r="Q59" s="357"/>
      <c r="R59" s="357"/>
      <c r="S59" s="356"/>
      <c r="T59" s="351"/>
      <c r="U59" s="351"/>
      <c r="V59" s="356"/>
      <c r="W59" s="358"/>
    </row>
    <row r="60" spans="2:23" s="359" customFormat="1" ht="12" customHeight="1" x14ac:dyDescent="0.2">
      <c r="B60" s="576"/>
      <c r="C60" s="360"/>
      <c r="D60" s="361"/>
      <c r="E60" s="356"/>
      <c r="F60" s="615" t="s">
        <v>15</v>
      </c>
      <c r="G60" s="616"/>
      <c r="H60" s="616"/>
      <c r="I60" s="616"/>
      <c r="J60" s="616"/>
      <c r="K60" s="616"/>
      <c r="L60" s="616"/>
      <c r="M60" s="616"/>
      <c r="N60" s="616"/>
      <c r="O60" s="616"/>
      <c r="P60" s="616"/>
      <c r="Q60" s="616"/>
      <c r="R60" s="616"/>
      <c r="S60" s="616"/>
      <c r="T60" s="616"/>
      <c r="U60" s="616"/>
      <c r="V60" s="617"/>
      <c r="W60" s="354">
        <f>SUM(W57:W59)</f>
        <v>0</v>
      </c>
    </row>
    <row r="61" spans="2:23" s="359" customFormat="1" ht="36" x14ac:dyDescent="0.2">
      <c r="B61" s="574">
        <v>13</v>
      </c>
      <c r="C61" s="606" t="s">
        <v>374</v>
      </c>
      <c r="D61" s="609" t="s">
        <v>952</v>
      </c>
      <c r="E61" s="612" t="s">
        <v>953</v>
      </c>
      <c r="F61" s="200" t="s">
        <v>954</v>
      </c>
      <c r="G61" s="356"/>
      <c r="H61" s="356"/>
      <c r="I61" s="356"/>
      <c r="J61" s="356"/>
      <c r="K61" s="356"/>
      <c r="L61" s="356"/>
      <c r="M61" s="356"/>
      <c r="N61" s="356"/>
      <c r="O61" s="356"/>
      <c r="P61" s="356"/>
      <c r="Q61" s="356"/>
      <c r="R61" s="356"/>
      <c r="S61" s="356"/>
      <c r="T61" s="351"/>
      <c r="U61" s="351"/>
      <c r="V61" s="356"/>
      <c r="W61" s="358"/>
    </row>
    <row r="62" spans="2:23" s="359" customFormat="1" ht="36" x14ac:dyDescent="0.2">
      <c r="B62" s="575"/>
      <c r="C62" s="607"/>
      <c r="D62" s="610"/>
      <c r="E62" s="613"/>
      <c r="F62" s="200" t="s">
        <v>955</v>
      </c>
      <c r="G62" s="356"/>
      <c r="H62" s="356"/>
      <c r="I62" s="356"/>
      <c r="J62" s="356"/>
      <c r="K62" s="356"/>
      <c r="L62" s="356"/>
      <c r="M62" s="356"/>
      <c r="N62" s="356"/>
      <c r="O62" s="356"/>
      <c r="P62" s="356"/>
      <c r="Q62" s="357"/>
      <c r="R62" s="357"/>
      <c r="S62" s="356"/>
      <c r="T62" s="351"/>
      <c r="U62" s="351"/>
      <c r="V62" s="356"/>
      <c r="W62" s="358"/>
    </row>
    <row r="63" spans="2:23" s="359" customFormat="1" ht="36" x14ac:dyDescent="0.2">
      <c r="B63" s="575"/>
      <c r="C63" s="607"/>
      <c r="D63" s="610"/>
      <c r="E63" s="613"/>
      <c r="F63" s="200" t="s">
        <v>956</v>
      </c>
      <c r="G63" s="356"/>
      <c r="H63" s="356"/>
      <c r="I63" s="356"/>
      <c r="J63" s="356"/>
      <c r="K63" s="356"/>
      <c r="L63" s="356"/>
      <c r="M63" s="356"/>
      <c r="N63" s="356"/>
      <c r="O63" s="356"/>
      <c r="P63" s="356"/>
      <c r="Q63" s="357"/>
      <c r="R63" s="357"/>
      <c r="S63" s="356"/>
      <c r="T63" s="351"/>
      <c r="U63" s="351"/>
      <c r="V63" s="356"/>
      <c r="W63" s="358"/>
    </row>
    <row r="64" spans="2:23" s="359" customFormat="1" ht="10.5" customHeight="1" x14ac:dyDescent="0.2">
      <c r="B64" s="576"/>
      <c r="C64" s="608"/>
      <c r="D64" s="611"/>
      <c r="E64" s="614"/>
      <c r="F64" s="615" t="s">
        <v>15</v>
      </c>
      <c r="G64" s="616"/>
      <c r="H64" s="616"/>
      <c r="I64" s="616"/>
      <c r="J64" s="616"/>
      <c r="K64" s="616"/>
      <c r="L64" s="616"/>
      <c r="M64" s="616"/>
      <c r="N64" s="616"/>
      <c r="O64" s="616"/>
      <c r="P64" s="616"/>
      <c r="Q64" s="616"/>
      <c r="R64" s="616"/>
      <c r="S64" s="616"/>
      <c r="T64" s="616"/>
      <c r="U64" s="616"/>
      <c r="V64" s="617"/>
      <c r="W64" s="354">
        <f>SUM(W61:W63)</f>
        <v>0</v>
      </c>
    </row>
    <row r="65" spans="2:23" s="359" customFormat="1" ht="12" customHeight="1" x14ac:dyDescent="0.2">
      <c r="B65" s="574">
        <v>14</v>
      </c>
      <c r="C65" s="606" t="s">
        <v>380</v>
      </c>
      <c r="D65" s="623" t="s">
        <v>381</v>
      </c>
      <c r="E65" s="612" t="s">
        <v>957</v>
      </c>
      <c r="F65" s="200"/>
      <c r="G65" s="356"/>
      <c r="H65" s="356"/>
      <c r="I65" s="356"/>
      <c r="J65" s="356"/>
      <c r="K65" s="356"/>
      <c r="L65" s="356"/>
      <c r="M65" s="356"/>
      <c r="N65" s="356"/>
      <c r="O65" s="356"/>
      <c r="P65" s="356"/>
      <c r="Q65" s="356"/>
      <c r="R65" s="356"/>
      <c r="S65" s="356"/>
      <c r="T65" s="351"/>
      <c r="U65" s="351"/>
      <c r="V65" s="356"/>
      <c r="W65" s="358"/>
    </row>
    <row r="66" spans="2:23" s="359" customFormat="1" ht="10.5" customHeight="1" x14ac:dyDescent="0.2">
      <c r="B66" s="575"/>
      <c r="C66" s="607"/>
      <c r="D66" s="624"/>
      <c r="E66" s="613"/>
      <c r="F66" s="200" t="s">
        <v>958</v>
      </c>
      <c r="G66" s="356"/>
      <c r="H66" s="356"/>
      <c r="I66" s="356"/>
      <c r="J66" s="356"/>
      <c r="K66" s="357"/>
      <c r="L66" s="357"/>
      <c r="M66" s="357"/>
      <c r="N66" s="357"/>
      <c r="O66" s="357"/>
      <c r="P66" s="357"/>
      <c r="Q66" s="357"/>
      <c r="R66" s="357"/>
      <c r="S66" s="356"/>
      <c r="T66" s="351"/>
      <c r="U66" s="351"/>
      <c r="V66" s="356"/>
      <c r="W66" s="358"/>
    </row>
    <row r="67" spans="2:23" s="359" customFormat="1" x14ac:dyDescent="0.2">
      <c r="B67" s="575"/>
      <c r="C67" s="607"/>
      <c r="D67" s="624"/>
      <c r="E67" s="613"/>
      <c r="F67" s="200" t="s">
        <v>183</v>
      </c>
      <c r="G67" s="356"/>
      <c r="H67" s="356"/>
      <c r="I67" s="356"/>
      <c r="J67" s="356"/>
      <c r="K67" s="356"/>
      <c r="L67" s="356"/>
      <c r="M67" s="356"/>
      <c r="N67" s="356"/>
      <c r="O67" s="356"/>
      <c r="P67" s="356"/>
      <c r="Q67" s="357"/>
      <c r="R67" s="357"/>
      <c r="S67" s="356"/>
      <c r="T67" s="351"/>
      <c r="U67" s="351"/>
      <c r="V67" s="356"/>
      <c r="W67" s="358"/>
    </row>
    <row r="68" spans="2:23" s="359" customFormat="1" ht="11" x14ac:dyDescent="0.2">
      <c r="B68" s="576"/>
      <c r="C68" s="608"/>
      <c r="D68" s="625"/>
      <c r="E68" s="614"/>
      <c r="F68" s="615" t="s">
        <v>15</v>
      </c>
      <c r="G68" s="616"/>
      <c r="H68" s="616"/>
      <c r="I68" s="616"/>
      <c r="J68" s="616"/>
      <c r="K68" s="616"/>
      <c r="L68" s="616"/>
      <c r="M68" s="616"/>
      <c r="N68" s="616"/>
      <c r="O68" s="616"/>
      <c r="P68" s="616"/>
      <c r="Q68" s="616"/>
      <c r="R68" s="616"/>
      <c r="S68" s="616"/>
      <c r="T68" s="616"/>
      <c r="U68" s="616"/>
      <c r="V68" s="617"/>
      <c r="W68" s="354">
        <f>SUM(W65:W67)</f>
        <v>0</v>
      </c>
    </row>
    <row r="69" spans="2:23" s="359" customFormat="1" ht="13" x14ac:dyDescent="0.15">
      <c r="B69" s="362"/>
      <c r="C69" s="363" t="s">
        <v>131</v>
      </c>
      <c r="D69" s="621" t="s">
        <v>132</v>
      </c>
      <c r="E69" s="622"/>
      <c r="F69" s="622"/>
      <c r="G69" s="622"/>
      <c r="H69" s="622"/>
      <c r="I69" s="622"/>
      <c r="J69" s="622"/>
      <c r="K69" s="622"/>
      <c r="L69" s="622"/>
      <c r="M69" s="622"/>
      <c r="N69" s="622"/>
      <c r="O69" s="622"/>
      <c r="P69" s="622"/>
      <c r="Q69" s="622"/>
      <c r="R69" s="622"/>
      <c r="S69" s="622"/>
      <c r="T69" s="622"/>
      <c r="U69" s="622"/>
      <c r="V69" s="622"/>
      <c r="W69" s="622"/>
    </row>
    <row r="70" spans="2:23" s="359" customFormat="1" x14ac:dyDescent="0.2">
      <c r="B70" s="574">
        <v>15</v>
      </c>
      <c r="C70" s="606" t="s">
        <v>959</v>
      </c>
      <c r="D70" s="609" t="s">
        <v>960</v>
      </c>
      <c r="E70" s="612" t="s">
        <v>961</v>
      </c>
      <c r="F70" s="200" t="s">
        <v>962</v>
      </c>
      <c r="G70" s="356"/>
      <c r="H70" s="356"/>
      <c r="I70" s="356"/>
      <c r="J70" s="356"/>
      <c r="K70" s="356"/>
      <c r="L70" s="357"/>
      <c r="M70" s="356"/>
      <c r="N70" s="356"/>
      <c r="O70" s="356"/>
      <c r="P70" s="356"/>
      <c r="Q70" s="356"/>
      <c r="R70" s="356"/>
      <c r="S70" s="356"/>
      <c r="T70" s="351"/>
      <c r="U70" s="351"/>
      <c r="V70" s="356"/>
      <c r="W70" s="358"/>
    </row>
    <row r="71" spans="2:23" s="359" customFormat="1" x14ac:dyDescent="0.2">
      <c r="B71" s="575"/>
      <c r="C71" s="607"/>
      <c r="D71" s="610"/>
      <c r="E71" s="613"/>
      <c r="F71" s="200" t="s">
        <v>963</v>
      </c>
      <c r="G71" s="356"/>
      <c r="H71" s="356"/>
      <c r="I71" s="356"/>
      <c r="J71" s="356"/>
      <c r="K71" s="357"/>
      <c r="L71" s="357"/>
      <c r="M71" s="357"/>
      <c r="N71" s="357"/>
      <c r="O71" s="357"/>
      <c r="P71" s="357"/>
      <c r="Q71" s="357"/>
      <c r="R71" s="357"/>
      <c r="S71" s="356"/>
      <c r="T71" s="351"/>
      <c r="U71" s="351"/>
      <c r="V71" s="356"/>
      <c r="W71" s="358"/>
    </row>
    <row r="72" spans="2:23" s="359" customFormat="1" x14ac:dyDescent="0.2">
      <c r="B72" s="575"/>
      <c r="C72" s="607"/>
      <c r="D72" s="610"/>
      <c r="E72" s="613"/>
      <c r="F72" s="200" t="s">
        <v>964</v>
      </c>
      <c r="G72" s="356"/>
      <c r="H72" s="356"/>
      <c r="I72" s="356"/>
      <c r="J72" s="356"/>
      <c r="K72" s="357"/>
      <c r="L72" s="357"/>
      <c r="M72" s="357"/>
      <c r="N72" s="357"/>
      <c r="O72" s="357"/>
      <c r="P72" s="357"/>
      <c r="Q72" s="357"/>
      <c r="R72" s="357"/>
      <c r="S72" s="356"/>
      <c r="T72" s="351"/>
      <c r="U72" s="351"/>
      <c r="V72" s="356"/>
      <c r="W72" s="358"/>
    </row>
    <row r="73" spans="2:23" s="359" customFormat="1" ht="11" x14ac:dyDescent="0.2">
      <c r="B73" s="576"/>
      <c r="C73" s="608"/>
      <c r="D73" s="611"/>
      <c r="E73" s="614"/>
      <c r="F73" s="615" t="s">
        <v>15</v>
      </c>
      <c r="G73" s="616"/>
      <c r="H73" s="616"/>
      <c r="I73" s="616"/>
      <c r="J73" s="616"/>
      <c r="K73" s="616"/>
      <c r="L73" s="616"/>
      <c r="M73" s="616"/>
      <c r="N73" s="616"/>
      <c r="O73" s="616"/>
      <c r="P73" s="616"/>
      <c r="Q73" s="616"/>
      <c r="R73" s="616"/>
      <c r="S73" s="616"/>
      <c r="T73" s="616"/>
      <c r="U73" s="616"/>
      <c r="V73" s="617"/>
      <c r="W73" s="354">
        <f>SUM(W70:W72)</f>
        <v>0</v>
      </c>
    </row>
    <row r="74" spans="2:23" s="359" customFormat="1" x14ac:dyDescent="0.2">
      <c r="B74" s="574">
        <v>16</v>
      </c>
      <c r="C74" s="606" t="s">
        <v>965</v>
      </c>
      <c r="D74" s="609" t="s">
        <v>966</v>
      </c>
      <c r="E74" s="612" t="s">
        <v>967</v>
      </c>
      <c r="F74" s="200" t="s">
        <v>968</v>
      </c>
      <c r="G74" s="356"/>
      <c r="H74" s="356"/>
      <c r="I74" s="356"/>
      <c r="J74" s="356"/>
      <c r="K74" s="356"/>
      <c r="L74" s="356"/>
      <c r="M74" s="357"/>
      <c r="N74" s="356"/>
      <c r="O74" s="356"/>
      <c r="P74" s="356"/>
      <c r="Q74" s="356"/>
      <c r="R74" s="356"/>
      <c r="S74" s="356"/>
      <c r="T74" s="351"/>
      <c r="U74" s="351"/>
      <c r="V74" s="356"/>
      <c r="W74" s="358"/>
    </row>
    <row r="75" spans="2:23" s="359" customFormat="1" x14ac:dyDescent="0.2">
      <c r="B75" s="575"/>
      <c r="C75" s="607"/>
      <c r="D75" s="610"/>
      <c r="E75" s="613"/>
      <c r="F75" s="200" t="s">
        <v>969</v>
      </c>
      <c r="G75" s="356"/>
      <c r="H75" s="356"/>
      <c r="I75" s="356"/>
      <c r="J75" s="356"/>
      <c r="K75" s="356"/>
      <c r="L75" s="356"/>
      <c r="M75" s="357"/>
      <c r="N75" s="356"/>
      <c r="O75" s="356"/>
      <c r="P75" s="356"/>
      <c r="Q75" s="356"/>
      <c r="R75" s="356"/>
      <c r="S75" s="356"/>
      <c r="T75" s="351"/>
      <c r="U75" s="351"/>
      <c r="V75" s="356"/>
      <c r="W75" s="358"/>
    </row>
    <row r="76" spans="2:23" s="359" customFormat="1" ht="11" x14ac:dyDescent="0.2">
      <c r="B76" s="575"/>
      <c r="C76" s="607"/>
      <c r="D76" s="610"/>
      <c r="E76" s="613"/>
      <c r="F76" s="200"/>
      <c r="G76" s="356"/>
      <c r="H76" s="356"/>
      <c r="I76" s="356"/>
      <c r="J76" s="356"/>
      <c r="K76" s="356"/>
      <c r="L76" s="356"/>
      <c r="M76" s="356"/>
      <c r="N76" s="356"/>
      <c r="O76" s="356"/>
      <c r="P76" s="356"/>
      <c r="Q76" s="356"/>
      <c r="R76" s="356"/>
      <c r="S76" s="356"/>
      <c r="T76" s="351"/>
      <c r="U76" s="351"/>
      <c r="V76" s="356"/>
      <c r="W76" s="358"/>
    </row>
    <row r="77" spans="2:23" s="359" customFormat="1" ht="11" x14ac:dyDescent="0.2">
      <c r="B77" s="576"/>
      <c r="C77" s="608"/>
      <c r="D77" s="611"/>
      <c r="E77" s="614"/>
      <c r="F77" s="615" t="s">
        <v>15</v>
      </c>
      <c r="G77" s="616"/>
      <c r="H77" s="616"/>
      <c r="I77" s="616"/>
      <c r="J77" s="616"/>
      <c r="K77" s="616"/>
      <c r="L77" s="616"/>
      <c r="M77" s="616"/>
      <c r="N77" s="616"/>
      <c r="O77" s="616"/>
      <c r="P77" s="616"/>
      <c r="Q77" s="616"/>
      <c r="R77" s="616"/>
      <c r="S77" s="616"/>
      <c r="T77" s="616"/>
      <c r="U77" s="616"/>
      <c r="V77" s="617"/>
      <c r="W77" s="354">
        <f>SUM(W74:W76)</f>
        <v>0</v>
      </c>
    </row>
    <row r="78" spans="2:23" s="359" customFormat="1" ht="11" x14ac:dyDescent="0.2">
      <c r="B78" s="574">
        <v>17</v>
      </c>
      <c r="C78" s="606" t="s">
        <v>970</v>
      </c>
      <c r="D78" s="609" t="s">
        <v>971</v>
      </c>
      <c r="E78" s="612" t="s">
        <v>972</v>
      </c>
      <c r="F78" s="200"/>
      <c r="G78" s="356"/>
      <c r="H78" s="356"/>
      <c r="I78" s="356"/>
      <c r="J78" s="356"/>
      <c r="K78" s="356"/>
      <c r="L78" s="356"/>
      <c r="M78" s="356"/>
      <c r="N78" s="356"/>
      <c r="O78" s="356"/>
      <c r="P78" s="356"/>
      <c r="Q78" s="356"/>
      <c r="R78" s="356"/>
      <c r="S78" s="356"/>
      <c r="T78" s="351"/>
      <c r="U78" s="351"/>
      <c r="V78" s="356"/>
      <c r="W78" s="358"/>
    </row>
    <row r="79" spans="2:23" s="359" customFormat="1" ht="11" x14ac:dyDescent="0.2">
      <c r="B79" s="575"/>
      <c r="C79" s="607"/>
      <c r="D79" s="610"/>
      <c r="E79" s="613"/>
      <c r="F79" s="200"/>
      <c r="G79" s="356"/>
      <c r="H79" s="356"/>
      <c r="I79" s="356"/>
      <c r="J79" s="356"/>
      <c r="K79" s="356"/>
      <c r="L79" s="356"/>
      <c r="M79" s="356"/>
      <c r="N79" s="356"/>
      <c r="O79" s="356"/>
      <c r="P79" s="356"/>
      <c r="Q79" s="356"/>
      <c r="R79" s="356"/>
      <c r="S79" s="356"/>
      <c r="T79" s="351"/>
      <c r="U79" s="351"/>
      <c r="V79" s="356"/>
      <c r="W79" s="358"/>
    </row>
    <row r="80" spans="2:23" s="359" customFormat="1" ht="11" x14ac:dyDescent="0.2">
      <c r="B80" s="575"/>
      <c r="C80" s="607"/>
      <c r="D80" s="610"/>
      <c r="E80" s="613"/>
      <c r="F80" s="200"/>
      <c r="G80" s="356"/>
      <c r="H80" s="356"/>
      <c r="I80" s="356"/>
      <c r="J80" s="356"/>
      <c r="K80" s="356"/>
      <c r="L80" s="356"/>
      <c r="M80" s="356"/>
      <c r="N80" s="356"/>
      <c r="O80" s="356"/>
      <c r="P80" s="356"/>
      <c r="Q80" s="356"/>
      <c r="R80" s="356"/>
      <c r="S80" s="356"/>
      <c r="T80" s="351"/>
      <c r="U80" s="351"/>
      <c r="V80" s="356"/>
      <c r="W80" s="358"/>
    </row>
    <row r="81" spans="2:23" s="359" customFormat="1" ht="11" x14ac:dyDescent="0.2">
      <c r="B81" s="576"/>
      <c r="C81" s="608"/>
      <c r="D81" s="611"/>
      <c r="E81" s="614"/>
      <c r="F81" s="615" t="s">
        <v>15</v>
      </c>
      <c r="G81" s="616"/>
      <c r="H81" s="616"/>
      <c r="I81" s="616"/>
      <c r="J81" s="616"/>
      <c r="K81" s="616"/>
      <c r="L81" s="616"/>
      <c r="M81" s="616"/>
      <c r="N81" s="616"/>
      <c r="O81" s="616"/>
      <c r="P81" s="616"/>
      <c r="Q81" s="616"/>
      <c r="R81" s="616"/>
      <c r="S81" s="616"/>
      <c r="T81" s="616"/>
      <c r="U81" s="616"/>
      <c r="V81" s="617"/>
      <c r="W81" s="354">
        <f>SUM(W78:W80)</f>
        <v>0</v>
      </c>
    </row>
    <row r="82" spans="2:23" s="359" customFormat="1" ht="11" x14ac:dyDescent="0.2">
      <c r="B82" s="574">
        <v>18</v>
      </c>
      <c r="C82" s="606" t="s">
        <v>973</v>
      </c>
      <c r="D82" s="609" t="s">
        <v>974</v>
      </c>
      <c r="E82" s="612" t="s">
        <v>975</v>
      </c>
      <c r="F82" s="200"/>
      <c r="G82" s="356"/>
      <c r="H82" s="356"/>
      <c r="I82" s="356"/>
      <c r="J82" s="356"/>
      <c r="K82" s="356"/>
      <c r="L82" s="356"/>
      <c r="M82" s="356"/>
      <c r="N82" s="356"/>
      <c r="O82" s="356"/>
      <c r="P82" s="356"/>
      <c r="Q82" s="356"/>
      <c r="R82" s="356"/>
      <c r="S82" s="356"/>
      <c r="T82" s="351"/>
      <c r="U82" s="351"/>
      <c r="V82" s="356"/>
      <c r="W82" s="358"/>
    </row>
    <row r="83" spans="2:23" s="359" customFormat="1" ht="11" x14ac:dyDescent="0.2">
      <c r="B83" s="575"/>
      <c r="C83" s="607"/>
      <c r="D83" s="610"/>
      <c r="E83" s="613"/>
      <c r="F83" s="200"/>
      <c r="G83" s="356"/>
      <c r="H83" s="356"/>
      <c r="I83" s="356"/>
      <c r="J83" s="356"/>
      <c r="K83" s="356"/>
      <c r="L83" s="356"/>
      <c r="M83" s="356"/>
      <c r="N83" s="356"/>
      <c r="O83" s="356"/>
      <c r="P83" s="356"/>
      <c r="Q83" s="356"/>
      <c r="R83" s="356"/>
      <c r="S83" s="356"/>
      <c r="T83" s="351"/>
      <c r="U83" s="351"/>
      <c r="V83" s="356"/>
      <c r="W83" s="358"/>
    </row>
    <row r="84" spans="2:23" s="359" customFormat="1" ht="11" x14ac:dyDescent="0.2">
      <c r="B84" s="575"/>
      <c r="C84" s="607"/>
      <c r="D84" s="610"/>
      <c r="E84" s="613"/>
      <c r="F84" s="200"/>
      <c r="G84" s="356"/>
      <c r="H84" s="356"/>
      <c r="I84" s="356"/>
      <c r="J84" s="356"/>
      <c r="K84" s="356"/>
      <c r="L84" s="356"/>
      <c r="M84" s="356"/>
      <c r="N84" s="356"/>
      <c r="O84" s="356"/>
      <c r="P84" s="356"/>
      <c r="Q84" s="356"/>
      <c r="R84" s="356"/>
      <c r="S84" s="356"/>
      <c r="T84" s="351"/>
      <c r="U84" s="351"/>
      <c r="V84" s="356"/>
      <c r="W84" s="358"/>
    </row>
    <row r="85" spans="2:23" s="359" customFormat="1" ht="11" x14ac:dyDescent="0.2">
      <c r="B85" s="576"/>
      <c r="C85" s="608"/>
      <c r="D85" s="611"/>
      <c r="E85" s="614"/>
      <c r="F85" s="615" t="s">
        <v>15</v>
      </c>
      <c r="G85" s="616"/>
      <c r="H85" s="616"/>
      <c r="I85" s="616"/>
      <c r="J85" s="616"/>
      <c r="K85" s="616"/>
      <c r="L85" s="616"/>
      <c r="M85" s="616"/>
      <c r="N85" s="616"/>
      <c r="O85" s="616"/>
      <c r="P85" s="616"/>
      <c r="Q85" s="616"/>
      <c r="R85" s="616"/>
      <c r="S85" s="616"/>
      <c r="T85" s="616"/>
      <c r="U85" s="616"/>
      <c r="V85" s="617"/>
      <c r="W85" s="354">
        <f>SUM(W82:W84)</f>
        <v>0</v>
      </c>
    </row>
    <row r="86" spans="2:23" s="359" customFormat="1" ht="11" x14ac:dyDescent="0.2">
      <c r="B86" s="574">
        <v>19</v>
      </c>
      <c r="C86" s="606" t="s">
        <v>976</v>
      </c>
      <c r="D86" s="609" t="s">
        <v>977</v>
      </c>
      <c r="E86" s="612" t="s">
        <v>978</v>
      </c>
      <c r="F86" s="200"/>
      <c r="G86" s="356"/>
      <c r="H86" s="356"/>
      <c r="I86" s="356"/>
      <c r="J86" s="356"/>
      <c r="K86" s="356"/>
      <c r="L86" s="356"/>
      <c r="M86" s="356"/>
      <c r="N86" s="356"/>
      <c r="O86" s="356"/>
      <c r="P86" s="356"/>
      <c r="Q86" s="356"/>
      <c r="R86" s="356"/>
      <c r="S86" s="356"/>
      <c r="T86" s="351"/>
      <c r="U86" s="351"/>
      <c r="V86" s="356"/>
      <c r="W86" s="358"/>
    </row>
    <row r="87" spans="2:23" s="359" customFormat="1" ht="11" x14ac:dyDescent="0.2">
      <c r="B87" s="575"/>
      <c r="C87" s="607"/>
      <c r="D87" s="610"/>
      <c r="E87" s="613"/>
      <c r="F87" s="200"/>
      <c r="G87" s="356"/>
      <c r="H87" s="356"/>
      <c r="I87" s="356"/>
      <c r="J87" s="356"/>
      <c r="K87" s="356"/>
      <c r="L87" s="356"/>
      <c r="M87" s="356"/>
      <c r="N87" s="356"/>
      <c r="O87" s="356"/>
      <c r="P87" s="356"/>
      <c r="Q87" s="356"/>
      <c r="R87" s="356"/>
      <c r="S87" s="356"/>
      <c r="T87" s="351"/>
      <c r="U87" s="351"/>
      <c r="V87" s="356"/>
      <c r="W87" s="358"/>
    </row>
    <row r="88" spans="2:23" s="359" customFormat="1" ht="11" x14ac:dyDescent="0.2">
      <c r="B88" s="575"/>
      <c r="C88" s="607"/>
      <c r="D88" s="610"/>
      <c r="E88" s="613"/>
      <c r="F88" s="200"/>
      <c r="G88" s="356"/>
      <c r="H88" s="356"/>
      <c r="I88" s="356"/>
      <c r="J88" s="356"/>
      <c r="K88" s="356"/>
      <c r="L88" s="356"/>
      <c r="M88" s="356"/>
      <c r="N88" s="356"/>
      <c r="O88" s="356"/>
      <c r="P88" s="356"/>
      <c r="Q88" s="356"/>
      <c r="R88" s="356"/>
      <c r="S88" s="356"/>
      <c r="T88" s="351"/>
      <c r="U88" s="351"/>
      <c r="V88" s="356"/>
      <c r="W88" s="358"/>
    </row>
    <row r="89" spans="2:23" s="359" customFormat="1" ht="11" x14ac:dyDescent="0.2">
      <c r="B89" s="576"/>
      <c r="C89" s="608"/>
      <c r="D89" s="611"/>
      <c r="E89" s="614"/>
      <c r="F89" s="615" t="s">
        <v>15</v>
      </c>
      <c r="G89" s="616"/>
      <c r="H89" s="616"/>
      <c r="I89" s="616"/>
      <c r="J89" s="616"/>
      <c r="K89" s="616"/>
      <c r="L89" s="616"/>
      <c r="M89" s="616"/>
      <c r="N89" s="616"/>
      <c r="O89" s="616"/>
      <c r="P89" s="616"/>
      <c r="Q89" s="616"/>
      <c r="R89" s="616"/>
      <c r="S89" s="616"/>
      <c r="T89" s="616"/>
      <c r="U89" s="616"/>
      <c r="V89" s="617"/>
      <c r="W89" s="354">
        <f>SUM(W86:W88)</f>
        <v>0</v>
      </c>
    </row>
    <row r="90" spans="2:23" s="359" customFormat="1" x14ac:dyDescent="0.2">
      <c r="B90" s="574">
        <v>20</v>
      </c>
      <c r="C90" s="606" t="s">
        <v>979</v>
      </c>
      <c r="D90" s="609" t="s">
        <v>980</v>
      </c>
      <c r="E90" s="612" t="s">
        <v>981</v>
      </c>
      <c r="F90" s="200" t="s">
        <v>982</v>
      </c>
      <c r="G90" s="356"/>
      <c r="H90" s="356"/>
      <c r="I90" s="356"/>
      <c r="J90" s="356"/>
      <c r="K90" s="356"/>
      <c r="L90" s="356"/>
      <c r="M90" s="357"/>
      <c r="N90" s="356"/>
      <c r="O90" s="356"/>
      <c r="P90" s="356"/>
      <c r="Q90" s="357"/>
      <c r="R90" s="356"/>
      <c r="S90" s="356"/>
      <c r="T90" s="351"/>
      <c r="U90" s="351"/>
      <c r="V90" s="356"/>
      <c r="W90" s="358"/>
    </row>
    <row r="91" spans="2:23" s="359" customFormat="1" x14ac:dyDescent="0.2">
      <c r="B91" s="575"/>
      <c r="C91" s="607"/>
      <c r="D91" s="610"/>
      <c r="E91" s="613"/>
      <c r="F91" s="200" t="s">
        <v>983</v>
      </c>
      <c r="G91" s="356"/>
      <c r="H91" s="356"/>
      <c r="I91" s="356"/>
      <c r="J91" s="356"/>
      <c r="K91" s="356"/>
      <c r="L91" s="356"/>
      <c r="M91" s="357"/>
      <c r="N91" s="356"/>
      <c r="O91" s="356"/>
      <c r="P91" s="356"/>
      <c r="Q91" s="357"/>
      <c r="R91" s="356"/>
      <c r="S91" s="356"/>
      <c r="T91" s="351"/>
      <c r="U91" s="351"/>
      <c r="V91" s="356"/>
      <c r="W91" s="358"/>
    </row>
    <row r="92" spans="2:23" s="359" customFormat="1" ht="11" x14ac:dyDescent="0.2">
      <c r="B92" s="575"/>
      <c r="C92" s="607"/>
      <c r="D92" s="610"/>
      <c r="E92" s="613"/>
      <c r="F92" s="200"/>
      <c r="G92" s="356"/>
      <c r="H92" s="356"/>
      <c r="I92" s="356"/>
      <c r="J92" s="356"/>
      <c r="K92" s="356"/>
      <c r="L92" s="356"/>
      <c r="M92" s="356"/>
      <c r="N92" s="356"/>
      <c r="O92" s="356"/>
      <c r="P92" s="356"/>
      <c r="Q92" s="356"/>
      <c r="R92" s="356"/>
      <c r="S92" s="356"/>
      <c r="T92" s="351"/>
      <c r="U92" s="351"/>
      <c r="V92" s="356"/>
      <c r="W92" s="358"/>
    </row>
    <row r="93" spans="2:23" s="359" customFormat="1" ht="11" x14ac:dyDescent="0.2">
      <c r="B93" s="576"/>
      <c r="C93" s="608"/>
      <c r="D93" s="611"/>
      <c r="E93" s="614"/>
      <c r="F93" s="615" t="s">
        <v>15</v>
      </c>
      <c r="G93" s="616"/>
      <c r="H93" s="616"/>
      <c r="I93" s="616"/>
      <c r="J93" s="616"/>
      <c r="K93" s="616"/>
      <c r="L93" s="616"/>
      <c r="M93" s="616"/>
      <c r="N93" s="616"/>
      <c r="O93" s="616"/>
      <c r="P93" s="616"/>
      <c r="Q93" s="616"/>
      <c r="R93" s="616"/>
      <c r="S93" s="616"/>
      <c r="T93" s="616"/>
      <c r="U93" s="616"/>
      <c r="V93" s="617"/>
      <c r="W93" s="354">
        <f>SUM(W90:W92)</f>
        <v>0</v>
      </c>
    </row>
    <row r="94" spans="2:23" s="359" customFormat="1" x14ac:dyDescent="0.2">
      <c r="B94" s="574">
        <v>21</v>
      </c>
      <c r="C94" s="606" t="s">
        <v>984</v>
      </c>
      <c r="D94" s="609" t="s">
        <v>985</v>
      </c>
      <c r="E94" s="612" t="s">
        <v>986</v>
      </c>
      <c r="F94" s="200" t="s">
        <v>987</v>
      </c>
      <c r="G94" s="356"/>
      <c r="H94" s="356"/>
      <c r="I94" s="356"/>
      <c r="J94" s="356"/>
      <c r="K94" s="356"/>
      <c r="L94" s="357"/>
      <c r="M94" s="356"/>
      <c r="N94" s="356"/>
      <c r="O94" s="356"/>
      <c r="P94" s="356"/>
      <c r="Q94" s="356"/>
      <c r="R94" s="357"/>
      <c r="S94" s="356"/>
      <c r="T94" s="351"/>
      <c r="U94" s="351"/>
      <c r="V94" s="356"/>
      <c r="W94" s="358"/>
    </row>
    <row r="95" spans="2:23" s="359" customFormat="1" x14ac:dyDescent="0.2">
      <c r="B95" s="575"/>
      <c r="C95" s="607"/>
      <c r="D95" s="610"/>
      <c r="E95" s="613"/>
      <c r="F95" s="200" t="s">
        <v>988</v>
      </c>
      <c r="G95" s="356"/>
      <c r="H95" s="356"/>
      <c r="I95" s="356"/>
      <c r="J95" s="356"/>
      <c r="K95" s="356"/>
      <c r="L95" s="357"/>
      <c r="M95" s="356"/>
      <c r="N95" s="356"/>
      <c r="O95" s="356"/>
      <c r="P95" s="356"/>
      <c r="Q95" s="356"/>
      <c r="R95" s="357"/>
      <c r="S95" s="356"/>
      <c r="T95" s="351"/>
      <c r="U95" s="351"/>
      <c r="V95" s="356"/>
      <c r="W95" s="358"/>
    </row>
    <row r="96" spans="2:23" s="359" customFormat="1" ht="11" x14ac:dyDescent="0.2">
      <c r="B96" s="575"/>
      <c r="C96" s="607"/>
      <c r="D96" s="610"/>
      <c r="E96" s="613"/>
      <c r="F96" s="200"/>
      <c r="G96" s="356"/>
      <c r="H96" s="356"/>
      <c r="I96" s="356"/>
      <c r="J96" s="356"/>
      <c r="K96" s="356"/>
      <c r="L96" s="356"/>
      <c r="M96" s="356"/>
      <c r="N96" s="356"/>
      <c r="O96" s="356"/>
      <c r="P96" s="356"/>
      <c r="Q96" s="356"/>
      <c r="R96" s="356"/>
      <c r="S96" s="356"/>
      <c r="T96" s="351"/>
      <c r="U96" s="351"/>
      <c r="V96" s="356"/>
      <c r="W96" s="358"/>
    </row>
    <row r="97" spans="2:23" s="359" customFormat="1" ht="11" x14ac:dyDescent="0.2">
      <c r="B97" s="576"/>
      <c r="C97" s="608"/>
      <c r="D97" s="611"/>
      <c r="E97" s="614"/>
      <c r="F97" s="615" t="s">
        <v>15</v>
      </c>
      <c r="G97" s="616"/>
      <c r="H97" s="616"/>
      <c r="I97" s="616"/>
      <c r="J97" s="616"/>
      <c r="K97" s="616"/>
      <c r="L97" s="616"/>
      <c r="M97" s="616"/>
      <c r="N97" s="616"/>
      <c r="O97" s="616"/>
      <c r="P97" s="616"/>
      <c r="Q97" s="616"/>
      <c r="R97" s="616"/>
      <c r="S97" s="616"/>
      <c r="T97" s="616"/>
      <c r="U97" s="616"/>
      <c r="V97" s="617"/>
      <c r="W97" s="354">
        <f>SUM(W94:W96)</f>
        <v>0</v>
      </c>
    </row>
    <row r="98" spans="2:23" s="359" customFormat="1" ht="24" x14ac:dyDescent="0.2">
      <c r="B98" s="574">
        <v>22</v>
      </c>
      <c r="C98" s="606" t="s">
        <v>693</v>
      </c>
      <c r="D98" s="609" t="s">
        <v>989</v>
      </c>
      <c r="E98" s="612" t="s">
        <v>990</v>
      </c>
      <c r="F98" s="200" t="s">
        <v>991</v>
      </c>
      <c r="G98" s="356"/>
      <c r="H98" s="356"/>
      <c r="I98" s="356"/>
      <c r="J98" s="356"/>
      <c r="K98" s="357"/>
      <c r="L98" s="357"/>
      <c r="M98" s="357"/>
      <c r="N98" s="357"/>
      <c r="O98" s="357"/>
      <c r="P98" s="357"/>
      <c r="Q98" s="357"/>
      <c r="R98" s="357"/>
      <c r="S98" s="356"/>
      <c r="T98" s="351"/>
      <c r="U98" s="351"/>
      <c r="V98" s="356"/>
      <c r="W98" s="358"/>
    </row>
    <row r="99" spans="2:23" s="359" customFormat="1" ht="24" x14ac:dyDescent="0.2">
      <c r="B99" s="575"/>
      <c r="C99" s="607"/>
      <c r="D99" s="610"/>
      <c r="E99" s="613"/>
      <c r="F99" s="200" t="s">
        <v>992</v>
      </c>
      <c r="G99" s="356"/>
      <c r="H99" s="356"/>
      <c r="I99" s="356"/>
      <c r="J99" s="356"/>
      <c r="K99" s="356"/>
      <c r="L99" s="356"/>
      <c r="M99" s="356"/>
      <c r="N99" s="356"/>
      <c r="O99" s="356"/>
      <c r="P99" s="356"/>
      <c r="Q99" s="357"/>
      <c r="R99" s="357"/>
      <c r="S99" s="356"/>
      <c r="T99" s="351"/>
      <c r="U99" s="351"/>
      <c r="V99" s="356"/>
      <c r="W99" s="358"/>
    </row>
    <row r="100" spans="2:23" s="359" customFormat="1" ht="11" x14ac:dyDescent="0.2">
      <c r="B100" s="575"/>
      <c r="C100" s="607"/>
      <c r="D100" s="610"/>
      <c r="E100" s="613"/>
      <c r="F100" s="200"/>
      <c r="G100" s="356"/>
      <c r="H100" s="356"/>
      <c r="I100" s="356"/>
      <c r="J100" s="356"/>
      <c r="K100" s="356"/>
      <c r="L100" s="356"/>
      <c r="M100" s="356"/>
      <c r="N100" s="356"/>
      <c r="O100" s="356"/>
      <c r="P100" s="356"/>
      <c r="Q100" s="356"/>
      <c r="R100" s="356"/>
      <c r="S100" s="356"/>
      <c r="T100" s="351"/>
      <c r="U100" s="351"/>
      <c r="V100" s="356"/>
      <c r="W100" s="358"/>
    </row>
    <row r="101" spans="2:23" s="359" customFormat="1" ht="11" x14ac:dyDescent="0.2">
      <c r="B101" s="576"/>
      <c r="C101" s="608"/>
      <c r="D101" s="611"/>
      <c r="E101" s="614"/>
      <c r="F101" s="615" t="s">
        <v>15</v>
      </c>
      <c r="G101" s="616"/>
      <c r="H101" s="616"/>
      <c r="I101" s="616"/>
      <c r="J101" s="616"/>
      <c r="K101" s="616"/>
      <c r="L101" s="616"/>
      <c r="M101" s="616"/>
      <c r="N101" s="616"/>
      <c r="O101" s="616"/>
      <c r="P101" s="616"/>
      <c r="Q101" s="616"/>
      <c r="R101" s="616"/>
      <c r="S101" s="616"/>
      <c r="T101" s="616"/>
      <c r="U101" s="616"/>
      <c r="V101" s="617"/>
      <c r="W101" s="354">
        <f>SUM(W98:W100)</f>
        <v>0</v>
      </c>
    </row>
    <row r="102" spans="2:23" s="359" customFormat="1" ht="36" x14ac:dyDescent="0.2">
      <c r="B102" s="574">
        <v>23</v>
      </c>
      <c r="C102" s="606" t="s">
        <v>697</v>
      </c>
      <c r="D102" s="609" t="s">
        <v>993</v>
      </c>
      <c r="E102" s="612" t="s">
        <v>994</v>
      </c>
      <c r="F102" s="200" t="s">
        <v>995</v>
      </c>
      <c r="G102" s="356"/>
      <c r="H102" s="356"/>
      <c r="I102" s="356"/>
      <c r="J102" s="356"/>
      <c r="K102" s="357"/>
      <c r="L102" s="357"/>
      <c r="M102" s="357"/>
      <c r="N102" s="357"/>
      <c r="O102" s="357"/>
      <c r="P102" s="357"/>
      <c r="Q102" s="357"/>
      <c r="R102" s="357"/>
      <c r="S102" s="356"/>
      <c r="T102" s="351"/>
      <c r="U102" s="351"/>
      <c r="V102" s="356"/>
      <c r="W102" s="358"/>
    </row>
    <row r="103" spans="2:23" s="359" customFormat="1" ht="36" x14ac:dyDescent="0.2">
      <c r="B103" s="575"/>
      <c r="C103" s="607"/>
      <c r="D103" s="610"/>
      <c r="E103" s="613"/>
      <c r="F103" s="200" t="s">
        <v>996</v>
      </c>
      <c r="G103" s="356"/>
      <c r="H103" s="356"/>
      <c r="I103" s="356"/>
      <c r="J103" s="356"/>
      <c r="K103" s="356"/>
      <c r="L103" s="356"/>
      <c r="M103" s="356"/>
      <c r="N103" s="356"/>
      <c r="O103" s="356"/>
      <c r="P103" s="356"/>
      <c r="Q103" s="357"/>
      <c r="R103" s="357"/>
      <c r="S103" s="356"/>
      <c r="T103" s="351"/>
      <c r="U103" s="351"/>
      <c r="V103" s="356"/>
      <c r="W103" s="358"/>
    </row>
    <row r="104" spans="2:23" s="359" customFormat="1" ht="17" customHeight="1" x14ac:dyDescent="0.2">
      <c r="B104" s="575"/>
      <c r="C104" s="607"/>
      <c r="D104" s="610"/>
      <c r="E104" s="613"/>
      <c r="F104" s="200"/>
      <c r="G104" s="356"/>
      <c r="H104" s="356"/>
      <c r="I104" s="356"/>
      <c r="J104" s="356"/>
      <c r="K104" s="356"/>
      <c r="L104" s="356"/>
      <c r="M104" s="356"/>
      <c r="N104" s="356"/>
      <c r="O104" s="356"/>
      <c r="P104" s="356"/>
      <c r="Q104" s="356"/>
      <c r="R104" s="356"/>
      <c r="S104" s="356"/>
      <c r="T104" s="351"/>
      <c r="U104" s="351"/>
      <c r="V104" s="356"/>
      <c r="W104" s="358"/>
    </row>
    <row r="105" spans="2:23" s="359" customFormat="1" ht="11" x14ac:dyDescent="0.2">
      <c r="B105" s="576"/>
      <c r="C105" s="608"/>
      <c r="D105" s="611"/>
      <c r="E105" s="614"/>
      <c r="F105" s="615" t="s">
        <v>15</v>
      </c>
      <c r="G105" s="616"/>
      <c r="H105" s="616"/>
      <c r="I105" s="616"/>
      <c r="J105" s="616"/>
      <c r="K105" s="616"/>
      <c r="L105" s="616"/>
      <c r="M105" s="616"/>
      <c r="N105" s="616"/>
      <c r="O105" s="616"/>
      <c r="P105" s="616"/>
      <c r="Q105" s="616"/>
      <c r="R105" s="616"/>
      <c r="S105" s="616"/>
      <c r="T105" s="616"/>
      <c r="U105" s="616"/>
      <c r="V105" s="617"/>
      <c r="W105" s="354">
        <f>SUM(W102:W104)</f>
        <v>0</v>
      </c>
    </row>
    <row r="106" spans="2:23" s="359" customFormat="1" ht="24" x14ac:dyDescent="0.2">
      <c r="B106" s="574">
        <v>24</v>
      </c>
      <c r="C106" s="606" t="s">
        <v>997</v>
      </c>
      <c r="D106" s="609" t="s">
        <v>998</v>
      </c>
      <c r="E106" s="612" t="s">
        <v>999</v>
      </c>
      <c r="F106" s="364" t="s">
        <v>1000</v>
      </c>
      <c r="G106" s="249"/>
      <c r="H106" s="249"/>
      <c r="I106" s="249"/>
      <c r="J106" s="249"/>
      <c r="K106" s="249"/>
      <c r="L106" s="365"/>
      <c r="M106" s="249"/>
      <c r="N106" s="249"/>
      <c r="O106" s="249"/>
      <c r="P106" s="249"/>
      <c r="Q106" s="249"/>
      <c r="R106" s="249"/>
      <c r="S106" s="366"/>
      <c r="T106" s="349"/>
      <c r="U106" s="349"/>
      <c r="V106" s="366"/>
      <c r="W106" s="367"/>
    </row>
    <row r="107" spans="2:23" s="359" customFormat="1" x14ac:dyDescent="0.2">
      <c r="B107" s="575"/>
      <c r="C107" s="607"/>
      <c r="D107" s="610"/>
      <c r="E107" s="613"/>
      <c r="F107" s="364"/>
      <c r="G107" s="249"/>
      <c r="H107" s="249"/>
      <c r="I107" s="249"/>
      <c r="J107" s="249"/>
      <c r="K107" s="249"/>
      <c r="L107" s="249"/>
      <c r="M107" s="249"/>
      <c r="N107" s="249"/>
      <c r="O107" s="249"/>
      <c r="P107" s="249"/>
      <c r="Q107" s="249"/>
      <c r="R107" s="249"/>
      <c r="S107" s="356"/>
      <c r="T107" s="351"/>
      <c r="U107" s="351"/>
      <c r="V107" s="356"/>
      <c r="W107" s="358"/>
    </row>
    <row r="108" spans="2:23" s="359" customFormat="1" ht="11" x14ac:dyDescent="0.2">
      <c r="B108" s="575"/>
      <c r="C108" s="607"/>
      <c r="D108" s="610"/>
      <c r="E108" s="613"/>
      <c r="F108" s="200"/>
      <c r="G108" s="356"/>
      <c r="H108" s="356"/>
      <c r="I108" s="356"/>
      <c r="J108" s="356"/>
      <c r="K108" s="356"/>
      <c r="L108" s="356"/>
      <c r="M108" s="356"/>
      <c r="N108" s="356"/>
      <c r="O108" s="356"/>
      <c r="P108" s="356"/>
      <c r="Q108" s="356"/>
      <c r="R108" s="356"/>
      <c r="S108" s="356"/>
      <c r="T108" s="351"/>
      <c r="U108" s="351"/>
      <c r="V108" s="356"/>
      <c r="W108" s="358"/>
    </row>
    <row r="109" spans="2:23" s="359" customFormat="1" ht="11" x14ac:dyDescent="0.2">
      <c r="B109" s="576"/>
      <c r="C109" s="608"/>
      <c r="D109" s="611"/>
      <c r="E109" s="614"/>
      <c r="F109" s="615" t="s">
        <v>15</v>
      </c>
      <c r="G109" s="616"/>
      <c r="H109" s="616"/>
      <c r="I109" s="616"/>
      <c r="J109" s="616"/>
      <c r="K109" s="616"/>
      <c r="L109" s="616"/>
      <c r="M109" s="616"/>
      <c r="N109" s="616"/>
      <c r="O109" s="616"/>
      <c r="P109" s="616"/>
      <c r="Q109" s="616"/>
      <c r="R109" s="616"/>
      <c r="S109" s="616"/>
      <c r="T109" s="616"/>
      <c r="U109" s="616"/>
      <c r="V109" s="617"/>
      <c r="W109" s="354">
        <f>SUM(W106:W108)</f>
        <v>0</v>
      </c>
    </row>
    <row r="110" spans="2:23" s="359" customFormat="1" ht="24" x14ac:dyDescent="0.2">
      <c r="B110" s="574">
        <v>25</v>
      </c>
      <c r="C110" s="606" t="s">
        <v>1001</v>
      </c>
      <c r="D110" s="609" t="s">
        <v>1002</v>
      </c>
      <c r="E110" s="612" t="s">
        <v>1003</v>
      </c>
      <c r="F110" s="364" t="s">
        <v>678</v>
      </c>
      <c r="G110" s="249"/>
      <c r="H110" s="249"/>
      <c r="I110" s="249"/>
      <c r="J110" s="249"/>
      <c r="K110" s="249"/>
      <c r="L110" s="249"/>
      <c r="M110" s="251"/>
      <c r="N110" s="251"/>
      <c r="O110" s="251"/>
      <c r="P110" s="251"/>
      <c r="Q110" s="251"/>
      <c r="R110" s="251"/>
      <c r="S110" s="356"/>
      <c r="T110" s="351"/>
      <c r="U110" s="351"/>
      <c r="V110" s="356"/>
      <c r="W110" s="358"/>
    </row>
    <row r="111" spans="2:23" s="359" customFormat="1" x14ac:dyDescent="0.2">
      <c r="B111" s="575"/>
      <c r="C111" s="607"/>
      <c r="D111" s="610"/>
      <c r="E111" s="613"/>
      <c r="F111" s="364"/>
      <c r="G111" s="249"/>
      <c r="H111" s="249"/>
      <c r="I111" s="249"/>
      <c r="J111" s="249"/>
      <c r="K111" s="249"/>
      <c r="L111" s="249"/>
      <c r="M111" s="249"/>
      <c r="N111" s="249"/>
      <c r="O111" s="249"/>
      <c r="P111" s="249"/>
      <c r="Q111" s="249"/>
      <c r="R111" s="249"/>
      <c r="S111" s="356"/>
      <c r="T111" s="351"/>
      <c r="U111" s="351"/>
      <c r="V111" s="356"/>
      <c r="W111" s="358"/>
    </row>
    <row r="112" spans="2:23" s="359" customFormat="1" ht="11" x14ac:dyDescent="0.2">
      <c r="B112" s="575"/>
      <c r="C112" s="607"/>
      <c r="D112" s="610"/>
      <c r="E112" s="613"/>
      <c r="F112" s="200"/>
      <c r="G112" s="356"/>
      <c r="H112" s="356"/>
      <c r="I112" s="356"/>
      <c r="J112" s="356"/>
      <c r="K112" s="356"/>
      <c r="L112" s="356"/>
      <c r="M112" s="356"/>
      <c r="N112" s="356"/>
      <c r="O112" s="356"/>
      <c r="P112" s="356"/>
      <c r="Q112" s="356"/>
      <c r="R112" s="356"/>
      <c r="S112" s="356"/>
      <c r="T112" s="351"/>
      <c r="U112" s="351"/>
      <c r="V112" s="356"/>
      <c r="W112" s="358"/>
    </row>
    <row r="113" spans="2:23" s="359" customFormat="1" ht="11" x14ac:dyDescent="0.2">
      <c r="B113" s="576"/>
      <c r="C113" s="608"/>
      <c r="D113" s="611"/>
      <c r="E113" s="614"/>
      <c r="F113" s="615" t="s">
        <v>15</v>
      </c>
      <c r="G113" s="616"/>
      <c r="H113" s="616"/>
      <c r="I113" s="616"/>
      <c r="J113" s="616"/>
      <c r="K113" s="616"/>
      <c r="L113" s="616"/>
      <c r="M113" s="616"/>
      <c r="N113" s="616"/>
      <c r="O113" s="616"/>
      <c r="P113" s="616"/>
      <c r="Q113" s="616"/>
      <c r="R113" s="616"/>
      <c r="S113" s="616"/>
      <c r="T113" s="616"/>
      <c r="U113" s="616"/>
      <c r="V113" s="617"/>
      <c r="W113" s="354">
        <f>SUM(W110:W112)</f>
        <v>0</v>
      </c>
    </row>
    <row r="114" spans="2:23" s="359" customFormat="1" x14ac:dyDescent="0.2">
      <c r="B114" s="574">
        <v>26</v>
      </c>
      <c r="C114" s="606" t="s">
        <v>1004</v>
      </c>
      <c r="D114" s="609" t="s">
        <v>1005</v>
      </c>
      <c r="E114" s="612" t="s">
        <v>1003</v>
      </c>
      <c r="F114" s="364" t="s">
        <v>679</v>
      </c>
      <c r="G114" s="249"/>
      <c r="H114" s="249"/>
      <c r="I114" s="249"/>
      <c r="J114" s="249"/>
      <c r="K114" s="249"/>
      <c r="L114" s="249"/>
      <c r="M114" s="251"/>
      <c r="N114" s="251"/>
      <c r="O114" s="251"/>
      <c r="P114" s="251"/>
      <c r="Q114" s="251"/>
      <c r="R114" s="251"/>
      <c r="S114" s="356"/>
      <c r="T114" s="351"/>
      <c r="U114" s="351"/>
      <c r="V114" s="356"/>
      <c r="W114" s="358"/>
    </row>
    <row r="115" spans="2:23" s="359" customFormat="1" ht="11" x14ac:dyDescent="0.2">
      <c r="B115" s="575"/>
      <c r="C115" s="607"/>
      <c r="D115" s="610"/>
      <c r="E115" s="613"/>
      <c r="F115" s="200"/>
      <c r="G115" s="356"/>
      <c r="H115" s="356"/>
      <c r="I115" s="356"/>
      <c r="J115" s="356"/>
      <c r="K115" s="356"/>
      <c r="L115" s="356"/>
      <c r="M115" s="356"/>
      <c r="N115" s="356"/>
      <c r="O115" s="356"/>
      <c r="P115" s="356"/>
      <c r="Q115" s="356"/>
      <c r="R115" s="356"/>
      <c r="S115" s="356"/>
      <c r="T115" s="351"/>
      <c r="U115" s="351"/>
      <c r="V115" s="356"/>
      <c r="W115" s="358"/>
    </row>
    <row r="116" spans="2:23" s="359" customFormat="1" ht="11" x14ac:dyDescent="0.2">
      <c r="B116" s="575"/>
      <c r="C116" s="607"/>
      <c r="D116" s="610"/>
      <c r="E116" s="613"/>
      <c r="F116" s="200"/>
      <c r="G116" s="356"/>
      <c r="H116" s="356"/>
      <c r="I116" s="356"/>
      <c r="J116" s="356"/>
      <c r="K116" s="356"/>
      <c r="L116" s="356"/>
      <c r="M116" s="356"/>
      <c r="N116" s="356"/>
      <c r="O116" s="356"/>
      <c r="P116" s="356"/>
      <c r="Q116" s="356"/>
      <c r="R116" s="356"/>
      <c r="S116" s="356"/>
      <c r="T116" s="351"/>
      <c r="U116" s="351"/>
      <c r="V116" s="356"/>
      <c r="W116" s="358"/>
    </row>
    <row r="117" spans="2:23" s="359" customFormat="1" ht="11" x14ac:dyDescent="0.2">
      <c r="B117" s="576"/>
      <c r="C117" s="608"/>
      <c r="D117" s="611"/>
      <c r="E117" s="614"/>
      <c r="F117" s="615" t="s">
        <v>15</v>
      </c>
      <c r="G117" s="616"/>
      <c r="H117" s="616"/>
      <c r="I117" s="616"/>
      <c r="J117" s="616"/>
      <c r="K117" s="616"/>
      <c r="L117" s="616"/>
      <c r="M117" s="616"/>
      <c r="N117" s="616"/>
      <c r="O117" s="616"/>
      <c r="P117" s="616"/>
      <c r="Q117" s="616"/>
      <c r="R117" s="616"/>
      <c r="S117" s="616"/>
      <c r="T117" s="616"/>
      <c r="U117" s="616"/>
      <c r="V117" s="617"/>
      <c r="W117" s="354">
        <f>SUM(W114:W116)</f>
        <v>0</v>
      </c>
    </row>
    <row r="118" spans="2:23" s="359" customFormat="1" x14ac:dyDescent="0.2">
      <c r="B118" s="603">
        <v>27</v>
      </c>
      <c r="C118" s="606" t="s">
        <v>1006</v>
      </c>
      <c r="D118" s="609" t="s">
        <v>1007</v>
      </c>
      <c r="E118" s="620" t="s">
        <v>1008</v>
      </c>
      <c r="F118" s="200" t="s">
        <v>1009</v>
      </c>
      <c r="G118" s="356"/>
      <c r="H118" s="356"/>
      <c r="I118" s="356"/>
      <c r="J118" s="356"/>
      <c r="K118" s="356"/>
      <c r="L118" s="356"/>
      <c r="M118" s="356"/>
      <c r="N118" s="356"/>
      <c r="O118" s="356"/>
      <c r="P118" s="356"/>
      <c r="Q118" s="357"/>
      <c r="R118" s="357"/>
      <c r="S118" s="356"/>
      <c r="T118" s="351"/>
      <c r="U118" s="351"/>
      <c r="V118" s="356"/>
      <c r="W118" s="358"/>
    </row>
    <row r="119" spans="2:23" s="359" customFormat="1" ht="11" x14ac:dyDescent="0.2">
      <c r="B119" s="604"/>
      <c r="C119" s="607"/>
      <c r="D119" s="610"/>
      <c r="E119" s="613"/>
      <c r="F119" s="200"/>
      <c r="G119" s="356"/>
      <c r="H119" s="356"/>
      <c r="I119" s="356"/>
      <c r="J119" s="356"/>
      <c r="K119" s="356"/>
      <c r="L119" s="356"/>
      <c r="M119" s="356"/>
      <c r="N119" s="356"/>
      <c r="O119" s="356"/>
      <c r="P119" s="356"/>
      <c r="Q119" s="356"/>
      <c r="R119" s="356"/>
      <c r="S119" s="356"/>
      <c r="T119" s="351"/>
      <c r="U119" s="351"/>
      <c r="V119" s="356"/>
      <c r="W119" s="358"/>
    </row>
    <row r="120" spans="2:23" s="359" customFormat="1" ht="11" x14ac:dyDescent="0.2">
      <c r="B120" s="604"/>
      <c r="C120" s="607"/>
      <c r="D120" s="610"/>
      <c r="E120" s="613"/>
      <c r="F120" s="200"/>
      <c r="G120" s="356"/>
      <c r="H120" s="356"/>
      <c r="I120" s="356"/>
      <c r="J120" s="356"/>
      <c r="K120" s="356"/>
      <c r="L120" s="356"/>
      <c r="M120" s="356"/>
      <c r="N120" s="356"/>
      <c r="O120" s="356"/>
      <c r="P120" s="356"/>
      <c r="Q120" s="356"/>
      <c r="R120" s="356"/>
      <c r="S120" s="356"/>
      <c r="T120" s="351"/>
      <c r="U120" s="351"/>
      <c r="V120" s="356"/>
      <c r="W120" s="358"/>
    </row>
    <row r="121" spans="2:23" s="359" customFormat="1" ht="11" x14ac:dyDescent="0.2">
      <c r="B121" s="605"/>
      <c r="C121" s="608"/>
      <c r="D121" s="611"/>
      <c r="E121" s="614"/>
      <c r="F121" s="615" t="s">
        <v>15</v>
      </c>
      <c r="G121" s="616"/>
      <c r="H121" s="616"/>
      <c r="I121" s="616"/>
      <c r="J121" s="616"/>
      <c r="K121" s="616"/>
      <c r="L121" s="616"/>
      <c r="M121" s="616"/>
      <c r="N121" s="616"/>
      <c r="O121" s="616"/>
      <c r="P121" s="616"/>
      <c r="Q121" s="616"/>
      <c r="R121" s="616"/>
      <c r="S121" s="616"/>
      <c r="T121" s="616"/>
      <c r="U121" s="616"/>
      <c r="V121" s="617"/>
      <c r="W121" s="354">
        <f>SUM(W118:W120)</f>
        <v>0</v>
      </c>
    </row>
    <row r="122" spans="2:23" s="359" customFormat="1" ht="11" x14ac:dyDescent="0.2">
      <c r="B122" s="574">
        <v>28</v>
      </c>
      <c r="C122" s="606" t="s">
        <v>1010</v>
      </c>
      <c r="D122" s="609" t="s">
        <v>1011</v>
      </c>
      <c r="E122" s="612" t="s">
        <v>1012</v>
      </c>
      <c r="F122" s="200"/>
      <c r="G122" s="356"/>
      <c r="H122" s="356"/>
      <c r="I122" s="356"/>
      <c r="J122" s="356"/>
      <c r="K122" s="356"/>
      <c r="L122" s="356"/>
      <c r="M122" s="356"/>
      <c r="N122" s="356"/>
      <c r="O122" s="356"/>
      <c r="P122" s="356"/>
      <c r="Q122" s="356"/>
      <c r="R122" s="356"/>
      <c r="S122" s="356"/>
      <c r="T122" s="351"/>
      <c r="U122" s="351"/>
      <c r="V122" s="356"/>
      <c r="W122" s="358"/>
    </row>
    <row r="123" spans="2:23" s="359" customFormat="1" ht="11" x14ac:dyDescent="0.2">
      <c r="B123" s="575"/>
      <c r="C123" s="607"/>
      <c r="D123" s="610"/>
      <c r="E123" s="613"/>
      <c r="F123" s="200"/>
      <c r="G123" s="356"/>
      <c r="H123" s="356"/>
      <c r="I123" s="356"/>
      <c r="J123" s="356"/>
      <c r="K123" s="356"/>
      <c r="L123" s="356"/>
      <c r="M123" s="356"/>
      <c r="N123" s="356"/>
      <c r="O123" s="356"/>
      <c r="P123" s="356"/>
      <c r="Q123" s="356"/>
      <c r="R123" s="356"/>
      <c r="S123" s="356"/>
      <c r="T123" s="351"/>
      <c r="U123" s="351"/>
      <c r="V123" s="356"/>
      <c r="W123" s="358"/>
    </row>
    <row r="124" spans="2:23" s="359" customFormat="1" ht="11" x14ac:dyDescent="0.2">
      <c r="B124" s="575"/>
      <c r="C124" s="607"/>
      <c r="D124" s="610"/>
      <c r="E124" s="613"/>
      <c r="F124" s="200"/>
      <c r="G124" s="356"/>
      <c r="H124" s="356"/>
      <c r="I124" s="356"/>
      <c r="J124" s="356"/>
      <c r="K124" s="356"/>
      <c r="L124" s="356"/>
      <c r="M124" s="356"/>
      <c r="N124" s="356"/>
      <c r="O124" s="356"/>
      <c r="P124" s="356"/>
      <c r="Q124" s="356"/>
      <c r="R124" s="356"/>
      <c r="S124" s="356"/>
      <c r="T124" s="351"/>
      <c r="U124" s="351"/>
      <c r="V124" s="356"/>
      <c r="W124" s="358"/>
    </row>
    <row r="125" spans="2:23" s="359" customFormat="1" ht="11" x14ac:dyDescent="0.2">
      <c r="B125" s="576"/>
      <c r="C125" s="608"/>
      <c r="D125" s="611"/>
      <c r="E125" s="614"/>
      <c r="F125" s="615" t="s">
        <v>15</v>
      </c>
      <c r="G125" s="616"/>
      <c r="H125" s="616"/>
      <c r="I125" s="616"/>
      <c r="J125" s="616"/>
      <c r="K125" s="616"/>
      <c r="L125" s="616"/>
      <c r="M125" s="616"/>
      <c r="N125" s="616"/>
      <c r="O125" s="616"/>
      <c r="P125" s="616"/>
      <c r="Q125" s="616"/>
      <c r="R125" s="616"/>
      <c r="S125" s="616"/>
      <c r="T125" s="616"/>
      <c r="U125" s="616"/>
      <c r="V125" s="617"/>
      <c r="W125" s="354">
        <f>SUM(W122:W124)</f>
        <v>0</v>
      </c>
    </row>
    <row r="126" spans="2:23" s="359" customFormat="1" ht="11" x14ac:dyDescent="0.2">
      <c r="B126" s="574">
        <v>29</v>
      </c>
      <c r="C126" s="606" t="s">
        <v>1013</v>
      </c>
      <c r="D126" s="609" t="s">
        <v>1014</v>
      </c>
      <c r="E126" s="612" t="s">
        <v>1015</v>
      </c>
      <c r="F126" s="200"/>
      <c r="G126" s="356"/>
      <c r="H126" s="356"/>
      <c r="I126" s="356"/>
      <c r="J126" s="356"/>
      <c r="K126" s="356"/>
      <c r="L126" s="356"/>
      <c r="M126" s="356"/>
      <c r="N126" s="356"/>
      <c r="O126" s="356"/>
      <c r="P126" s="356"/>
      <c r="Q126" s="356"/>
      <c r="R126" s="356"/>
      <c r="S126" s="356"/>
      <c r="T126" s="351"/>
      <c r="U126" s="351"/>
      <c r="V126" s="356"/>
      <c r="W126" s="358"/>
    </row>
    <row r="127" spans="2:23" s="359" customFormat="1" ht="11" x14ac:dyDescent="0.2">
      <c r="B127" s="575"/>
      <c r="C127" s="607"/>
      <c r="D127" s="610"/>
      <c r="E127" s="613"/>
      <c r="F127" s="200"/>
      <c r="G127" s="356"/>
      <c r="H127" s="356"/>
      <c r="I127" s="356"/>
      <c r="J127" s="356"/>
      <c r="K127" s="356"/>
      <c r="L127" s="356"/>
      <c r="M127" s="356"/>
      <c r="N127" s="356"/>
      <c r="O127" s="356"/>
      <c r="P127" s="356"/>
      <c r="Q127" s="356"/>
      <c r="R127" s="356"/>
      <c r="S127" s="356"/>
      <c r="T127" s="351"/>
      <c r="U127" s="351"/>
      <c r="V127" s="356"/>
      <c r="W127" s="358"/>
    </row>
    <row r="128" spans="2:23" s="359" customFormat="1" ht="11" x14ac:dyDescent="0.2">
      <c r="B128" s="575"/>
      <c r="C128" s="607"/>
      <c r="D128" s="610"/>
      <c r="E128" s="613"/>
      <c r="F128" s="200"/>
      <c r="G128" s="356"/>
      <c r="H128" s="356"/>
      <c r="I128" s="356"/>
      <c r="J128" s="356"/>
      <c r="K128" s="356"/>
      <c r="L128" s="356"/>
      <c r="M128" s="356"/>
      <c r="N128" s="356"/>
      <c r="O128" s="356"/>
      <c r="P128" s="356"/>
      <c r="Q128" s="356"/>
      <c r="R128" s="356"/>
      <c r="S128" s="356"/>
      <c r="T128" s="351"/>
      <c r="U128" s="351"/>
      <c r="V128" s="356"/>
      <c r="W128" s="358"/>
    </row>
    <row r="129" spans="2:23" s="359" customFormat="1" ht="11" x14ac:dyDescent="0.2">
      <c r="B129" s="576"/>
      <c r="C129" s="608"/>
      <c r="D129" s="611"/>
      <c r="E129" s="614"/>
      <c r="F129" s="615" t="s">
        <v>15</v>
      </c>
      <c r="G129" s="616"/>
      <c r="H129" s="616"/>
      <c r="I129" s="616"/>
      <c r="J129" s="616"/>
      <c r="K129" s="616"/>
      <c r="L129" s="616"/>
      <c r="M129" s="616"/>
      <c r="N129" s="616"/>
      <c r="O129" s="616"/>
      <c r="P129" s="616"/>
      <c r="Q129" s="616"/>
      <c r="R129" s="616"/>
      <c r="S129" s="616"/>
      <c r="T129" s="616"/>
      <c r="U129" s="616"/>
      <c r="V129" s="617"/>
      <c r="W129" s="354">
        <f>SUM(W126:W128)</f>
        <v>0</v>
      </c>
    </row>
    <row r="130" spans="2:23" s="359" customFormat="1" ht="13" x14ac:dyDescent="0.15">
      <c r="B130" s="368"/>
      <c r="C130" s="363" t="s">
        <v>137</v>
      </c>
      <c r="D130" s="618" t="s">
        <v>138</v>
      </c>
      <c r="E130" s="619"/>
      <c r="F130" s="619"/>
      <c r="G130" s="619"/>
      <c r="H130" s="619"/>
      <c r="I130" s="619"/>
      <c r="J130" s="619"/>
      <c r="K130" s="619"/>
      <c r="L130" s="619"/>
      <c r="M130" s="619"/>
      <c r="N130" s="619"/>
      <c r="O130" s="619"/>
      <c r="P130" s="619"/>
      <c r="Q130" s="619"/>
      <c r="R130" s="619"/>
      <c r="S130" s="619"/>
      <c r="T130" s="619"/>
      <c r="U130" s="619"/>
      <c r="V130" s="619"/>
      <c r="W130" s="619"/>
    </row>
    <row r="131" spans="2:23" s="359" customFormat="1" x14ac:dyDescent="0.2">
      <c r="B131" s="574">
        <v>30</v>
      </c>
      <c r="C131" s="606" t="s">
        <v>1016</v>
      </c>
      <c r="D131" s="609" t="s">
        <v>1017</v>
      </c>
      <c r="E131" s="612" t="s">
        <v>1018</v>
      </c>
      <c r="F131" s="200" t="s">
        <v>1019</v>
      </c>
      <c r="G131" s="386"/>
      <c r="H131" s="386"/>
      <c r="I131" s="386"/>
      <c r="J131" s="386"/>
      <c r="K131" s="357"/>
      <c r="L131" s="357"/>
      <c r="M131" s="357"/>
      <c r="N131" s="357"/>
      <c r="O131" s="357"/>
      <c r="P131" s="357"/>
      <c r="Q131" s="357"/>
      <c r="R131" s="357"/>
      <c r="S131" s="356"/>
      <c r="T131" s="351"/>
      <c r="U131" s="351"/>
      <c r="V131" s="356"/>
      <c r="W131" s="358"/>
    </row>
    <row r="132" spans="2:23" s="359" customFormat="1" x14ac:dyDescent="0.2">
      <c r="B132" s="575"/>
      <c r="C132" s="607"/>
      <c r="D132" s="610"/>
      <c r="E132" s="613"/>
      <c r="F132" s="200" t="s">
        <v>1020</v>
      </c>
      <c r="G132" s="356"/>
      <c r="H132" s="356"/>
      <c r="I132" s="356"/>
      <c r="J132" s="356"/>
      <c r="K132" s="356"/>
      <c r="L132" s="356"/>
      <c r="M132" s="356"/>
      <c r="N132" s="356"/>
      <c r="O132" s="356"/>
      <c r="P132" s="356"/>
      <c r="Q132" s="357"/>
      <c r="R132" s="357"/>
      <c r="S132" s="356"/>
      <c r="T132" s="351"/>
      <c r="U132" s="351"/>
      <c r="V132" s="356"/>
      <c r="W132" s="358"/>
    </row>
    <row r="133" spans="2:23" s="359" customFormat="1" x14ac:dyDescent="0.2">
      <c r="B133" s="575"/>
      <c r="C133" s="607"/>
      <c r="D133" s="610"/>
      <c r="E133" s="613"/>
      <c r="F133" s="200" t="s">
        <v>1021</v>
      </c>
      <c r="G133" s="356"/>
      <c r="H133" s="356"/>
      <c r="I133" s="356"/>
      <c r="J133" s="356"/>
      <c r="K133" s="356"/>
      <c r="L133" s="356"/>
      <c r="M133" s="356"/>
      <c r="N133" s="356"/>
      <c r="O133" s="356"/>
      <c r="P133" s="356"/>
      <c r="Q133" s="356"/>
      <c r="R133" s="357"/>
      <c r="S133" s="356"/>
      <c r="T133" s="351"/>
      <c r="U133" s="351"/>
      <c r="V133" s="356"/>
      <c r="W133" s="358"/>
    </row>
    <row r="134" spans="2:23" s="359" customFormat="1" ht="11" x14ac:dyDescent="0.2">
      <c r="B134" s="576"/>
      <c r="C134" s="608"/>
      <c r="D134" s="611"/>
      <c r="E134" s="614"/>
      <c r="F134" s="615" t="s">
        <v>15</v>
      </c>
      <c r="G134" s="616"/>
      <c r="H134" s="616"/>
      <c r="I134" s="616"/>
      <c r="J134" s="616"/>
      <c r="K134" s="616"/>
      <c r="L134" s="616"/>
      <c r="M134" s="616"/>
      <c r="N134" s="616"/>
      <c r="O134" s="616"/>
      <c r="P134" s="616"/>
      <c r="Q134" s="616"/>
      <c r="R134" s="616"/>
      <c r="S134" s="616"/>
      <c r="T134" s="616"/>
      <c r="U134" s="616"/>
      <c r="V134" s="617"/>
      <c r="W134" s="354">
        <f>SUM(W131:W133)</f>
        <v>0</v>
      </c>
    </row>
    <row r="135" spans="2:23" s="359" customFormat="1" ht="24" x14ac:dyDescent="0.2">
      <c r="B135" s="603">
        <v>31</v>
      </c>
      <c r="C135" s="606" t="s">
        <v>1022</v>
      </c>
      <c r="D135" s="609" t="s">
        <v>1023</v>
      </c>
      <c r="E135" s="612" t="s">
        <v>1024</v>
      </c>
      <c r="F135" s="200" t="s">
        <v>1025</v>
      </c>
      <c r="G135" s="386"/>
      <c r="H135" s="386"/>
      <c r="I135" s="386"/>
      <c r="J135" s="386"/>
      <c r="K135" s="357"/>
      <c r="L135" s="357"/>
      <c r="M135" s="356"/>
      <c r="N135" s="356"/>
      <c r="O135" s="356"/>
      <c r="P135" s="356"/>
      <c r="Q135" s="356"/>
      <c r="R135" s="356"/>
      <c r="S135" s="356"/>
      <c r="T135" s="351"/>
      <c r="U135" s="351"/>
      <c r="V135" s="356"/>
      <c r="W135" s="358"/>
    </row>
    <row r="136" spans="2:23" s="359" customFormat="1" ht="24" x14ac:dyDescent="0.2">
      <c r="B136" s="604"/>
      <c r="C136" s="607"/>
      <c r="D136" s="610"/>
      <c r="E136" s="613"/>
      <c r="F136" s="200" t="s">
        <v>1026</v>
      </c>
      <c r="G136" s="356"/>
      <c r="H136" s="356"/>
      <c r="I136" s="356"/>
      <c r="J136" s="356"/>
      <c r="K136" s="356"/>
      <c r="L136" s="356"/>
      <c r="M136" s="357"/>
      <c r="N136" s="357"/>
      <c r="O136" s="357"/>
      <c r="P136" s="357"/>
      <c r="Q136" s="357"/>
      <c r="R136" s="357"/>
      <c r="S136" s="356"/>
      <c r="T136" s="351"/>
      <c r="U136" s="351"/>
      <c r="V136" s="356"/>
      <c r="W136" s="358"/>
    </row>
    <row r="137" spans="2:23" s="359" customFormat="1" ht="24" x14ac:dyDescent="0.2">
      <c r="B137" s="604"/>
      <c r="C137" s="607"/>
      <c r="D137" s="610"/>
      <c r="E137" s="613"/>
      <c r="F137" s="200" t="s">
        <v>1027</v>
      </c>
      <c r="G137" s="356"/>
      <c r="H137" s="356"/>
      <c r="I137" s="356"/>
      <c r="J137" s="356"/>
      <c r="K137" s="356"/>
      <c r="L137" s="356"/>
      <c r="M137" s="356"/>
      <c r="N137" s="356"/>
      <c r="O137" s="356"/>
      <c r="P137" s="356"/>
      <c r="Q137" s="357"/>
      <c r="R137" s="357"/>
      <c r="S137" s="356"/>
      <c r="T137" s="351"/>
      <c r="U137" s="351"/>
      <c r="V137" s="356"/>
      <c r="W137" s="358"/>
    </row>
    <row r="138" spans="2:23" s="359" customFormat="1" ht="11" x14ac:dyDescent="0.2">
      <c r="B138" s="605"/>
      <c r="C138" s="608"/>
      <c r="D138" s="611"/>
      <c r="E138" s="614"/>
      <c r="F138" s="615" t="s">
        <v>15</v>
      </c>
      <c r="G138" s="616"/>
      <c r="H138" s="616"/>
      <c r="I138" s="616"/>
      <c r="J138" s="616"/>
      <c r="K138" s="616"/>
      <c r="L138" s="616"/>
      <c r="M138" s="616"/>
      <c r="N138" s="616"/>
      <c r="O138" s="616"/>
      <c r="P138" s="616"/>
      <c r="Q138" s="616"/>
      <c r="R138" s="616"/>
      <c r="S138" s="616"/>
      <c r="T138" s="616"/>
      <c r="U138" s="616"/>
      <c r="V138" s="617"/>
      <c r="W138" s="354">
        <f>SUM(W135:W137)</f>
        <v>0</v>
      </c>
    </row>
    <row r="139" spans="2:23" s="359" customFormat="1" x14ac:dyDescent="0.2">
      <c r="B139" s="574">
        <v>32</v>
      </c>
      <c r="C139" s="606" t="s">
        <v>706</v>
      </c>
      <c r="D139" s="609" t="s">
        <v>140</v>
      </c>
      <c r="E139" s="612" t="s">
        <v>1028</v>
      </c>
      <c r="F139" s="356" t="s">
        <v>707</v>
      </c>
      <c r="G139" s="356"/>
      <c r="H139" s="356"/>
      <c r="I139" s="356"/>
      <c r="J139" s="356"/>
      <c r="K139" s="356"/>
      <c r="L139" s="357"/>
      <c r="M139" s="356"/>
      <c r="N139" s="356"/>
      <c r="O139" s="356"/>
      <c r="P139" s="356"/>
      <c r="Q139" s="356"/>
      <c r="R139" s="356"/>
      <c r="S139" s="356"/>
      <c r="T139" s="351"/>
      <c r="U139" s="351"/>
      <c r="V139" s="356"/>
      <c r="W139" s="358"/>
    </row>
    <row r="140" spans="2:23" s="359" customFormat="1" x14ac:dyDescent="0.2">
      <c r="B140" s="575"/>
      <c r="C140" s="607"/>
      <c r="D140" s="610"/>
      <c r="E140" s="613"/>
      <c r="F140" s="356" t="s">
        <v>710</v>
      </c>
      <c r="G140" s="356"/>
      <c r="H140" s="356"/>
      <c r="I140" s="356"/>
      <c r="J140" s="356"/>
      <c r="K140" s="356"/>
      <c r="L140" s="356"/>
      <c r="M140" s="357"/>
      <c r="N140" s="356"/>
      <c r="O140" s="356"/>
      <c r="P140" s="356"/>
      <c r="Q140" s="356"/>
      <c r="R140" s="356"/>
      <c r="S140" s="356"/>
      <c r="T140" s="351"/>
      <c r="U140" s="351"/>
      <c r="V140" s="356"/>
      <c r="W140" s="358"/>
    </row>
    <row r="141" spans="2:23" s="359" customFormat="1" x14ac:dyDescent="0.2">
      <c r="B141" s="575"/>
      <c r="C141" s="607"/>
      <c r="D141" s="610"/>
      <c r="E141" s="613"/>
      <c r="F141" s="356" t="s">
        <v>712</v>
      </c>
      <c r="G141" s="356"/>
      <c r="H141" s="356"/>
      <c r="I141" s="356"/>
      <c r="J141" s="356"/>
      <c r="K141" s="356"/>
      <c r="L141" s="356"/>
      <c r="M141" s="356"/>
      <c r="N141" s="357"/>
      <c r="O141" s="356"/>
      <c r="P141" s="356"/>
      <c r="Q141" s="356"/>
      <c r="R141" s="356"/>
      <c r="S141" s="356"/>
      <c r="T141" s="351"/>
      <c r="U141" s="351"/>
      <c r="V141" s="356"/>
      <c r="W141" s="358"/>
    </row>
    <row r="142" spans="2:23" s="359" customFormat="1" x14ac:dyDescent="0.2">
      <c r="B142" s="575"/>
      <c r="C142" s="607"/>
      <c r="D142" s="610"/>
      <c r="E142" s="613"/>
      <c r="F142" s="356" t="s">
        <v>717</v>
      </c>
      <c r="G142" s="356"/>
      <c r="H142" s="356"/>
      <c r="I142" s="356"/>
      <c r="J142" s="356"/>
      <c r="K142" s="356"/>
      <c r="L142" s="356"/>
      <c r="M142" s="356"/>
      <c r="N142" s="356"/>
      <c r="O142" s="357"/>
      <c r="P142" s="356"/>
      <c r="Q142" s="356"/>
      <c r="R142" s="356"/>
      <c r="S142" s="356"/>
      <c r="T142" s="351"/>
      <c r="U142" s="351"/>
      <c r="V142" s="356"/>
      <c r="W142" s="358"/>
    </row>
    <row r="143" spans="2:23" s="359" customFormat="1" ht="11" x14ac:dyDescent="0.2">
      <c r="B143" s="576"/>
      <c r="C143" s="608"/>
      <c r="D143" s="611"/>
      <c r="E143" s="614"/>
      <c r="F143" s="615" t="s">
        <v>15</v>
      </c>
      <c r="G143" s="616"/>
      <c r="H143" s="616"/>
      <c r="I143" s="616"/>
      <c r="J143" s="616"/>
      <c r="K143" s="616"/>
      <c r="L143" s="616"/>
      <c r="M143" s="616"/>
      <c r="N143" s="616"/>
      <c r="O143" s="616"/>
      <c r="P143" s="616"/>
      <c r="Q143" s="616"/>
      <c r="R143" s="616"/>
      <c r="S143" s="616"/>
      <c r="T143" s="616"/>
      <c r="U143" s="616"/>
      <c r="V143" s="617"/>
      <c r="W143" s="354">
        <f>SUM(W139:W142)</f>
        <v>0</v>
      </c>
    </row>
    <row r="144" spans="2:23" s="345" customFormat="1" ht="11" x14ac:dyDescent="0.15">
      <c r="B144" s="563" t="s">
        <v>444</v>
      </c>
      <c r="C144" s="563"/>
      <c r="D144" s="563"/>
      <c r="E144" s="563"/>
      <c r="F144" s="563"/>
      <c r="G144" s="563"/>
      <c r="H144" s="563"/>
      <c r="I144" s="563"/>
      <c r="J144" s="563"/>
      <c r="K144" s="563"/>
      <c r="L144" s="563"/>
      <c r="M144" s="563"/>
      <c r="N144" s="563"/>
      <c r="O144" s="563"/>
      <c r="P144" s="563"/>
      <c r="Q144" s="563"/>
      <c r="R144" s="563"/>
      <c r="S144" s="563"/>
      <c r="T144" s="563"/>
      <c r="U144" s="563"/>
      <c r="V144" s="563"/>
      <c r="W144" s="369"/>
    </row>
    <row r="145" spans="2:23" s="345" customFormat="1" ht="11" x14ac:dyDescent="0.15">
      <c r="F145" s="370"/>
      <c r="T145" s="371"/>
      <c r="U145" s="371"/>
    </row>
    <row r="146" spans="2:23" s="345" customFormat="1" ht="11" x14ac:dyDescent="0.15">
      <c r="B146" s="601" t="s">
        <v>284</v>
      </c>
      <c r="C146" s="601"/>
      <c r="D146" s="601"/>
      <c r="E146" s="601"/>
      <c r="F146" s="601"/>
      <c r="G146" s="601"/>
      <c r="H146" s="601"/>
      <c r="I146" s="601"/>
      <c r="J146" s="601"/>
      <c r="K146" s="601"/>
      <c r="L146" s="601"/>
      <c r="M146" s="601"/>
      <c r="N146" s="601"/>
      <c r="O146" s="601"/>
      <c r="P146" s="601"/>
      <c r="Q146" s="601"/>
      <c r="R146" s="601"/>
      <c r="S146" s="601"/>
      <c r="T146" s="601"/>
      <c r="U146" s="601"/>
      <c r="V146" s="601"/>
      <c r="W146" s="601"/>
    </row>
    <row r="147" spans="2:23" s="345" customFormat="1" ht="11" x14ac:dyDescent="0.15">
      <c r="B147" s="602" t="s">
        <v>4</v>
      </c>
      <c r="C147" s="602" t="s">
        <v>7</v>
      </c>
      <c r="D147" s="602"/>
      <c r="E147" s="602" t="s">
        <v>8</v>
      </c>
      <c r="F147" s="602"/>
      <c r="G147" s="602" t="s">
        <v>9</v>
      </c>
      <c r="H147" s="602"/>
      <c r="I147" s="602"/>
      <c r="J147" s="602"/>
      <c r="K147" s="602"/>
      <c r="L147" s="602"/>
      <c r="M147" s="602"/>
      <c r="N147" s="602"/>
      <c r="O147" s="602"/>
      <c r="P147" s="602"/>
      <c r="Q147" s="602"/>
      <c r="R147" s="602"/>
      <c r="S147" s="602" t="s">
        <v>10</v>
      </c>
      <c r="T147" s="602"/>
      <c r="U147" s="602"/>
      <c r="V147" s="602"/>
      <c r="W147" s="602"/>
    </row>
    <row r="148" spans="2:23" s="345" customFormat="1" x14ac:dyDescent="0.15">
      <c r="B148" s="602"/>
      <c r="C148" s="602"/>
      <c r="D148" s="602"/>
      <c r="E148" s="602"/>
      <c r="F148" s="602"/>
      <c r="G148" s="344">
        <v>1</v>
      </c>
      <c r="H148" s="344">
        <v>2</v>
      </c>
      <c r="I148" s="344">
        <v>3</v>
      </c>
      <c r="J148" s="344">
        <v>4</v>
      </c>
      <c r="K148" s="344">
        <v>5</v>
      </c>
      <c r="L148" s="344">
        <v>6</v>
      </c>
      <c r="M148" s="344">
        <v>7</v>
      </c>
      <c r="N148" s="344">
        <v>8</v>
      </c>
      <c r="O148" s="344">
        <v>9</v>
      </c>
      <c r="P148" s="344">
        <v>10</v>
      </c>
      <c r="Q148" s="344">
        <v>11</v>
      </c>
      <c r="R148" s="344">
        <v>12</v>
      </c>
      <c r="S148" s="344" t="s">
        <v>11</v>
      </c>
      <c r="T148" s="344" t="s">
        <v>12</v>
      </c>
      <c r="U148" s="344" t="s">
        <v>13</v>
      </c>
      <c r="V148" s="344" t="s">
        <v>14</v>
      </c>
      <c r="W148" s="344" t="s">
        <v>15</v>
      </c>
    </row>
    <row r="149" spans="2:23" s="345" customFormat="1" x14ac:dyDescent="0.15">
      <c r="B149" s="595">
        <v>1</v>
      </c>
      <c r="C149" s="583" t="s">
        <v>1029</v>
      </c>
      <c r="D149" s="584"/>
      <c r="E149" s="598" t="s">
        <v>1030</v>
      </c>
      <c r="F149" s="598"/>
      <c r="G149" s="201"/>
      <c r="H149" s="227"/>
      <c r="I149" s="227"/>
      <c r="J149" s="227"/>
      <c r="K149" s="227"/>
      <c r="L149" s="372"/>
      <c r="M149" s="227"/>
      <c r="N149" s="227"/>
      <c r="O149" s="227"/>
      <c r="P149" s="227"/>
      <c r="Q149" s="227"/>
      <c r="R149" s="372"/>
      <c r="S149" s="373"/>
      <c r="T149" s="374">
        <v>2</v>
      </c>
      <c r="U149" s="374">
        <v>3</v>
      </c>
      <c r="V149" s="375">
        <v>250000</v>
      </c>
      <c r="W149" s="376">
        <f t="shared" ref="W149:W153" si="0">T149*U149*V149</f>
        <v>1500000</v>
      </c>
    </row>
    <row r="150" spans="2:23" s="345" customFormat="1" ht="13" x14ac:dyDescent="0.15">
      <c r="B150" s="596"/>
      <c r="C150" s="585"/>
      <c r="D150" s="586"/>
      <c r="E150" s="599" t="s">
        <v>1031</v>
      </c>
      <c r="F150" s="600"/>
      <c r="G150" s="201"/>
      <c r="H150" s="227"/>
      <c r="I150" s="227"/>
      <c r="J150" s="227"/>
      <c r="K150" s="227"/>
      <c r="L150" s="372"/>
      <c r="M150" s="29"/>
      <c r="N150" s="227"/>
      <c r="O150" s="227"/>
      <c r="P150" s="227"/>
      <c r="Q150" s="227"/>
      <c r="R150" s="227"/>
      <c r="S150" s="388" t="s">
        <v>1083</v>
      </c>
      <c r="T150" s="374">
        <v>2</v>
      </c>
      <c r="U150" s="374">
        <v>1</v>
      </c>
      <c r="V150" s="375">
        <v>1000000</v>
      </c>
      <c r="W150" s="376">
        <f t="shared" si="0"/>
        <v>2000000</v>
      </c>
    </row>
    <row r="151" spans="2:23" s="345" customFormat="1" ht="13" x14ac:dyDescent="0.15">
      <c r="B151" s="596"/>
      <c r="C151" s="585"/>
      <c r="D151" s="586"/>
      <c r="E151" s="587" t="s">
        <v>1085</v>
      </c>
      <c r="F151" s="588"/>
      <c r="G151" s="201"/>
      <c r="H151" s="201"/>
      <c r="I151" s="201"/>
      <c r="J151" s="201"/>
      <c r="K151" s="201"/>
      <c r="L151" s="372"/>
      <c r="M151" s="372"/>
      <c r="N151" s="372"/>
      <c r="O151" s="372"/>
      <c r="P151" s="372"/>
      <c r="Q151" s="372"/>
      <c r="R151" s="372"/>
      <c r="S151" s="388" t="s">
        <v>1083</v>
      </c>
      <c r="T151" s="374">
        <v>12</v>
      </c>
      <c r="U151" s="374">
        <v>1</v>
      </c>
      <c r="V151" s="375">
        <v>200000</v>
      </c>
      <c r="W151" s="376">
        <f t="shared" si="0"/>
        <v>2400000</v>
      </c>
    </row>
    <row r="152" spans="2:23" s="345" customFormat="1" x14ac:dyDescent="0.15">
      <c r="B152" s="596"/>
      <c r="C152" s="585"/>
      <c r="D152" s="586"/>
      <c r="E152" s="377" t="s">
        <v>1032</v>
      </c>
      <c r="F152" s="378"/>
      <c r="G152" s="201"/>
      <c r="H152" s="227"/>
      <c r="I152" s="227"/>
      <c r="J152" s="227"/>
      <c r="K152" s="227"/>
      <c r="L152" s="227"/>
      <c r="M152" s="227"/>
      <c r="N152" s="227"/>
      <c r="O152" s="227"/>
      <c r="P152" s="201"/>
      <c r="Q152" s="201"/>
      <c r="R152" s="201"/>
      <c r="S152" s="379"/>
      <c r="T152" s="374">
        <v>1</v>
      </c>
      <c r="U152" s="374">
        <v>3</v>
      </c>
      <c r="V152" s="375">
        <v>250000</v>
      </c>
      <c r="W152" s="376">
        <f t="shared" si="0"/>
        <v>750000</v>
      </c>
    </row>
    <row r="153" spans="2:23" s="345" customFormat="1" x14ac:dyDescent="0.15">
      <c r="B153" s="596"/>
      <c r="C153" s="585"/>
      <c r="D153" s="586"/>
      <c r="E153" s="377" t="s">
        <v>1033</v>
      </c>
      <c r="F153" s="378"/>
      <c r="G153" s="201"/>
      <c r="H153" s="227"/>
      <c r="I153" s="227"/>
      <c r="J153" s="227"/>
      <c r="K153" s="372"/>
      <c r="L153" s="227"/>
      <c r="M153" s="227"/>
      <c r="N153" s="227"/>
      <c r="O153" s="227"/>
      <c r="P153" s="201"/>
      <c r="Q153" s="201"/>
      <c r="R153" s="201"/>
      <c r="S153" s="379"/>
      <c r="T153" s="374">
        <v>1</v>
      </c>
      <c r="U153" s="374">
        <v>1</v>
      </c>
      <c r="V153" s="375">
        <v>1600000</v>
      </c>
      <c r="W153" s="376">
        <f t="shared" si="0"/>
        <v>1600000</v>
      </c>
    </row>
    <row r="154" spans="2:23" s="345" customFormat="1" x14ac:dyDescent="0.15">
      <c r="B154" s="597"/>
      <c r="C154" s="587"/>
      <c r="D154" s="588"/>
      <c r="E154" s="580" t="s">
        <v>15</v>
      </c>
      <c r="F154" s="581"/>
      <c r="G154" s="581"/>
      <c r="H154" s="581"/>
      <c r="I154" s="581"/>
      <c r="J154" s="581"/>
      <c r="K154" s="581"/>
      <c r="L154" s="581"/>
      <c r="M154" s="581"/>
      <c r="N154" s="581"/>
      <c r="O154" s="581"/>
      <c r="P154" s="581"/>
      <c r="Q154" s="581"/>
      <c r="R154" s="581"/>
      <c r="S154" s="581"/>
      <c r="T154" s="581"/>
      <c r="U154" s="581"/>
      <c r="V154" s="582"/>
      <c r="W154" s="380">
        <f>SUM(W149:W153)</f>
        <v>8250000</v>
      </c>
    </row>
    <row r="155" spans="2:23" s="345" customFormat="1" ht="13" x14ac:dyDescent="0.15">
      <c r="B155" s="487">
        <v>2</v>
      </c>
      <c r="C155" s="583" t="s">
        <v>1034</v>
      </c>
      <c r="D155" s="584"/>
      <c r="E155" s="594" t="s">
        <v>1035</v>
      </c>
      <c r="F155" s="594"/>
      <c r="G155" s="47"/>
      <c r="H155" s="47"/>
      <c r="I155" s="47"/>
      <c r="J155" s="47"/>
      <c r="K155" s="48"/>
      <c r="L155" s="48"/>
      <c r="M155" s="48"/>
      <c r="N155" s="48"/>
      <c r="O155" s="48"/>
      <c r="P155" s="48"/>
      <c r="Q155" s="48"/>
      <c r="R155" s="48"/>
      <c r="S155" s="388" t="s">
        <v>1083</v>
      </c>
      <c r="T155" s="374">
        <v>12</v>
      </c>
      <c r="U155" s="374">
        <v>1</v>
      </c>
      <c r="V155" s="381">
        <v>200000</v>
      </c>
      <c r="W155" s="382">
        <f t="shared" ref="W155:W156" si="1">T155*U155*V155</f>
        <v>2400000</v>
      </c>
    </row>
    <row r="156" spans="2:23" s="345" customFormat="1" x14ac:dyDescent="0.15">
      <c r="B156" s="488"/>
      <c r="C156" s="585"/>
      <c r="D156" s="586"/>
      <c r="E156" s="589" t="s">
        <v>1036</v>
      </c>
      <c r="F156" s="590"/>
      <c r="G156" s="47"/>
      <c r="H156" s="47"/>
      <c r="I156" s="47"/>
      <c r="J156" s="47"/>
      <c r="K156" s="48"/>
      <c r="L156" s="48"/>
      <c r="M156" s="48"/>
      <c r="N156" s="48"/>
      <c r="O156" s="48"/>
      <c r="P156" s="48"/>
      <c r="Q156" s="48"/>
      <c r="R156" s="48"/>
      <c r="S156" s="47"/>
      <c r="T156" s="374">
        <v>12</v>
      </c>
      <c r="U156" s="374">
        <v>1</v>
      </c>
      <c r="V156" s="381">
        <v>150000</v>
      </c>
      <c r="W156" s="382">
        <f t="shared" si="1"/>
        <v>1800000</v>
      </c>
    </row>
    <row r="157" spans="2:23" s="345" customFormat="1" x14ac:dyDescent="0.15">
      <c r="B157" s="489"/>
      <c r="C157" s="587"/>
      <c r="D157" s="588"/>
      <c r="E157" s="580" t="s">
        <v>15</v>
      </c>
      <c r="F157" s="581"/>
      <c r="G157" s="581"/>
      <c r="H157" s="581"/>
      <c r="I157" s="581"/>
      <c r="J157" s="581"/>
      <c r="K157" s="581"/>
      <c r="L157" s="581"/>
      <c r="M157" s="581"/>
      <c r="N157" s="581"/>
      <c r="O157" s="581"/>
      <c r="P157" s="581"/>
      <c r="Q157" s="581"/>
      <c r="R157" s="581"/>
      <c r="S157" s="581"/>
      <c r="T157" s="581"/>
      <c r="U157" s="581"/>
      <c r="V157" s="582"/>
      <c r="W157" s="380">
        <f>SUM(W155:W156)</f>
        <v>4200000</v>
      </c>
    </row>
    <row r="158" spans="2:23" s="345" customFormat="1" ht="13" x14ac:dyDescent="0.15">
      <c r="B158" s="487">
        <v>3</v>
      </c>
      <c r="C158" s="583" t="s">
        <v>1037</v>
      </c>
      <c r="D158" s="584"/>
      <c r="E158" s="589" t="s">
        <v>1038</v>
      </c>
      <c r="F158" s="590"/>
      <c r="G158" s="47"/>
      <c r="H158" s="47"/>
      <c r="I158" s="47"/>
      <c r="J158" s="47"/>
      <c r="K158" s="98"/>
      <c r="L158" s="98"/>
      <c r="M158" s="98"/>
      <c r="N158" s="48"/>
      <c r="O158" s="98"/>
      <c r="P158" s="98"/>
      <c r="Q158" s="98"/>
      <c r="R158" s="98"/>
      <c r="S158" s="388" t="s">
        <v>1083</v>
      </c>
      <c r="T158" s="374">
        <v>1</v>
      </c>
      <c r="U158" s="374">
        <v>1</v>
      </c>
      <c r="V158" s="381">
        <v>2000000</v>
      </c>
      <c r="W158" s="382">
        <f t="shared" ref="W158:W159" si="2">T158*U158*V158</f>
        <v>2000000</v>
      </c>
    </row>
    <row r="159" spans="2:23" s="345" customFormat="1" x14ac:dyDescent="0.15">
      <c r="B159" s="488"/>
      <c r="C159" s="585"/>
      <c r="D159" s="586"/>
      <c r="E159" s="589" t="s">
        <v>1039</v>
      </c>
      <c r="F159" s="590"/>
      <c r="G159" s="47"/>
      <c r="H159" s="47"/>
      <c r="I159" s="47"/>
      <c r="J159" s="47"/>
      <c r="K159" s="98"/>
      <c r="L159" s="48"/>
      <c r="M159" s="98"/>
      <c r="N159" s="98"/>
      <c r="O159" s="98"/>
      <c r="P159" s="98"/>
      <c r="Q159" s="98"/>
      <c r="R159" s="98"/>
      <c r="S159" s="387" t="s">
        <v>1079</v>
      </c>
      <c r="T159" s="374">
        <v>1</v>
      </c>
      <c r="U159" s="374">
        <v>1</v>
      </c>
      <c r="V159" s="381">
        <v>500000</v>
      </c>
      <c r="W159" s="382">
        <f t="shared" si="2"/>
        <v>500000</v>
      </c>
    </row>
    <row r="160" spans="2:23" s="345" customFormat="1" x14ac:dyDescent="0.15">
      <c r="B160" s="488"/>
      <c r="C160" s="585"/>
      <c r="D160" s="586"/>
      <c r="E160" s="594" t="s">
        <v>1040</v>
      </c>
      <c r="F160" s="594"/>
      <c r="G160" s="47"/>
      <c r="H160" s="47"/>
      <c r="I160" s="47"/>
      <c r="J160" s="47"/>
      <c r="K160" s="48"/>
      <c r="L160" s="98"/>
      <c r="M160" s="98"/>
      <c r="N160" s="48"/>
      <c r="O160" s="98"/>
      <c r="P160" s="98"/>
      <c r="Q160" s="48"/>
      <c r="R160" s="98"/>
      <c r="S160" s="47"/>
      <c r="T160" s="374">
        <v>4</v>
      </c>
      <c r="U160" s="374">
        <v>10</v>
      </c>
      <c r="V160" s="381">
        <v>75000</v>
      </c>
      <c r="W160" s="382">
        <f>T160*U160*V160</f>
        <v>3000000</v>
      </c>
    </row>
    <row r="161" spans="2:23" s="345" customFormat="1" x14ac:dyDescent="0.15">
      <c r="B161" s="489"/>
      <c r="C161" s="587"/>
      <c r="D161" s="588"/>
      <c r="E161" s="580" t="s">
        <v>15</v>
      </c>
      <c r="F161" s="581"/>
      <c r="G161" s="581"/>
      <c r="H161" s="581"/>
      <c r="I161" s="581"/>
      <c r="J161" s="581"/>
      <c r="K161" s="581"/>
      <c r="L161" s="581"/>
      <c r="M161" s="581"/>
      <c r="N161" s="581"/>
      <c r="O161" s="581"/>
      <c r="P161" s="581"/>
      <c r="Q161" s="581"/>
      <c r="R161" s="581"/>
      <c r="S161" s="581"/>
      <c r="T161" s="581"/>
      <c r="U161" s="581"/>
      <c r="V161" s="582"/>
      <c r="W161" s="384">
        <f>SUM(W158:W160)</f>
        <v>5500000</v>
      </c>
    </row>
    <row r="162" spans="2:23" s="345" customFormat="1" x14ac:dyDescent="0.15">
      <c r="B162" s="574">
        <v>4</v>
      </c>
      <c r="C162" s="583" t="s">
        <v>1041</v>
      </c>
      <c r="D162" s="584"/>
      <c r="E162" s="589" t="s">
        <v>1042</v>
      </c>
      <c r="F162" s="590"/>
      <c r="G162" s="47"/>
      <c r="H162" s="47"/>
      <c r="I162" s="47"/>
      <c r="J162" s="47"/>
      <c r="K162" s="47"/>
      <c r="L162" s="48"/>
      <c r="M162" s="98"/>
      <c r="N162" s="98"/>
      <c r="O162" s="47"/>
      <c r="P162" s="47"/>
      <c r="Q162" s="47"/>
      <c r="R162" s="47"/>
      <c r="S162" s="47"/>
      <c r="T162" s="106"/>
      <c r="U162" s="106"/>
      <c r="V162" s="50"/>
      <c r="W162" s="182"/>
    </row>
    <row r="163" spans="2:23" s="345" customFormat="1" x14ac:dyDescent="0.15">
      <c r="B163" s="575"/>
      <c r="C163" s="585"/>
      <c r="D163" s="586"/>
      <c r="E163" s="589" t="s">
        <v>1043</v>
      </c>
      <c r="F163" s="590"/>
      <c r="G163" s="47"/>
      <c r="H163" s="47"/>
      <c r="I163" s="47"/>
      <c r="J163" s="47"/>
      <c r="K163" s="47"/>
      <c r="L163" s="48"/>
      <c r="M163" s="48"/>
      <c r="N163" s="48"/>
      <c r="O163" s="48"/>
      <c r="P163" s="48"/>
      <c r="Q163" s="48"/>
      <c r="R163" s="48"/>
      <c r="S163" s="47"/>
      <c r="T163" s="106"/>
      <c r="U163" s="106"/>
      <c r="V163" s="50"/>
      <c r="W163" s="182"/>
    </row>
    <row r="164" spans="2:23" s="345" customFormat="1" x14ac:dyDescent="0.15">
      <c r="B164" s="575"/>
      <c r="C164" s="585"/>
      <c r="D164" s="586"/>
      <c r="E164" s="589" t="s">
        <v>1044</v>
      </c>
      <c r="F164" s="590"/>
      <c r="G164" s="47"/>
      <c r="H164" s="47"/>
      <c r="I164" s="98"/>
      <c r="J164" s="98"/>
      <c r="K164" s="98"/>
      <c r="L164" s="98"/>
      <c r="M164" s="98"/>
      <c r="N164" s="98"/>
      <c r="O164" s="47"/>
      <c r="P164" s="47"/>
      <c r="Q164" s="47"/>
      <c r="R164" s="48"/>
      <c r="S164" s="47"/>
      <c r="T164" s="106"/>
      <c r="U164" s="106"/>
      <c r="V164" s="50"/>
      <c r="W164" s="182"/>
    </row>
    <row r="165" spans="2:23" s="345" customFormat="1" x14ac:dyDescent="0.15">
      <c r="B165" s="575"/>
      <c r="C165" s="585"/>
      <c r="D165" s="586"/>
      <c r="E165" s="589" t="s">
        <v>1045</v>
      </c>
      <c r="F165" s="590"/>
      <c r="G165" s="47"/>
      <c r="H165" s="47"/>
      <c r="I165" s="98"/>
      <c r="J165" s="98"/>
      <c r="K165" s="98"/>
      <c r="L165" s="98"/>
      <c r="M165" s="98"/>
      <c r="N165" s="98"/>
      <c r="O165" s="47"/>
      <c r="P165" s="47"/>
      <c r="Q165" s="47"/>
      <c r="R165" s="48"/>
      <c r="S165" s="47"/>
      <c r="T165" s="106"/>
      <c r="U165" s="106"/>
      <c r="V165" s="50"/>
      <c r="W165" s="182"/>
    </row>
    <row r="166" spans="2:23" s="345" customFormat="1" x14ac:dyDescent="0.15">
      <c r="B166" s="576"/>
      <c r="C166" s="587"/>
      <c r="D166" s="588"/>
      <c r="E166" s="591" t="s">
        <v>15</v>
      </c>
      <c r="F166" s="592"/>
      <c r="G166" s="592"/>
      <c r="H166" s="592"/>
      <c r="I166" s="592"/>
      <c r="J166" s="592"/>
      <c r="K166" s="592"/>
      <c r="L166" s="592"/>
      <c r="M166" s="592"/>
      <c r="N166" s="592"/>
      <c r="O166" s="592"/>
      <c r="P166" s="592"/>
      <c r="Q166" s="592"/>
      <c r="R166" s="592"/>
      <c r="S166" s="592"/>
      <c r="T166" s="592"/>
      <c r="U166" s="592"/>
      <c r="V166" s="593"/>
      <c r="W166" s="384">
        <f>SUM(W162:W165)</f>
        <v>0</v>
      </c>
    </row>
    <row r="167" spans="2:23" s="345" customFormat="1" x14ac:dyDescent="0.15">
      <c r="B167" s="574">
        <v>5</v>
      </c>
      <c r="C167" s="583" t="s">
        <v>1046</v>
      </c>
      <c r="D167" s="584"/>
      <c r="E167" s="589" t="s">
        <v>1047</v>
      </c>
      <c r="F167" s="590"/>
      <c r="G167" s="47"/>
      <c r="H167" s="47"/>
      <c r="I167" s="47"/>
      <c r="J167" s="47"/>
      <c r="K167" s="48"/>
      <c r="L167" s="48"/>
      <c r="M167" s="48"/>
      <c r="N167" s="48"/>
      <c r="O167" s="48"/>
      <c r="P167" s="48"/>
      <c r="Q167" s="48"/>
      <c r="R167" s="48"/>
      <c r="S167" s="47"/>
      <c r="T167" s="374">
        <v>12</v>
      </c>
      <c r="U167" s="374">
        <v>1</v>
      </c>
      <c r="V167" s="381">
        <v>60000000</v>
      </c>
      <c r="W167" s="382">
        <f t="shared" ref="W167:W171" si="3">T167*U167*V167</f>
        <v>720000000</v>
      </c>
    </row>
    <row r="168" spans="2:23" s="345" customFormat="1" x14ac:dyDescent="0.15">
      <c r="B168" s="575"/>
      <c r="C168" s="585"/>
      <c r="D168" s="586"/>
      <c r="E168" s="589" t="s">
        <v>1048</v>
      </c>
      <c r="F168" s="590"/>
      <c r="G168" s="47"/>
      <c r="H168" s="47"/>
      <c r="I168" s="47"/>
      <c r="J168" s="47"/>
      <c r="K168" s="48"/>
      <c r="L168" s="48"/>
      <c r="M168" s="48"/>
      <c r="N168" s="48"/>
      <c r="O168" s="48"/>
      <c r="P168" s="48"/>
      <c r="Q168" s="48"/>
      <c r="R168" s="48"/>
      <c r="S168" s="47"/>
      <c r="T168" s="374">
        <v>12</v>
      </c>
      <c r="U168" s="374">
        <v>1</v>
      </c>
      <c r="V168" s="381">
        <v>1514187</v>
      </c>
      <c r="W168" s="382">
        <f t="shared" si="3"/>
        <v>18170244</v>
      </c>
    </row>
    <row r="169" spans="2:23" s="345" customFormat="1" x14ac:dyDescent="0.15">
      <c r="B169" s="575"/>
      <c r="C169" s="585"/>
      <c r="D169" s="586"/>
      <c r="E169" s="589" t="s">
        <v>1049</v>
      </c>
      <c r="F169" s="590"/>
      <c r="G169" s="47"/>
      <c r="H169" s="47"/>
      <c r="I169" s="47"/>
      <c r="J169" s="47"/>
      <c r="K169" s="48"/>
      <c r="L169" s="48"/>
      <c r="M169" s="48"/>
      <c r="N169" s="48"/>
      <c r="O169" s="48"/>
      <c r="P169" s="48"/>
      <c r="Q169" s="48"/>
      <c r="R169" s="48"/>
      <c r="S169" s="47"/>
      <c r="T169" s="374">
        <v>12</v>
      </c>
      <c r="U169" s="374">
        <v>1</v>
      </c>
      <c r="V169" s="381">
        <v>1707336</v>
      </c>
      <c r="W169" s="382">
        <f t="shared" si="3"/>
        <v>20488032</v>
      </c>
    </row>
    <row r="170" spans="2:23" s="345" customFormat="1" x14ac:dyDescent="0.15">
      <c r="B170" s="575"/>
      <c r="C170" s="585"/>
      <c r="D170" s="586"/>
      <c r="E170" s="377" t="s">
        <v>1050</v>
      </c>
      <c r="F170" s="383"/>
      <c r="G170" s="47"/>
      <c r="H170" s="47"/>
      <c r="I170" s="47"/>
      <c r="J170" s="47"/>
      <c r="K170" s="47"/>
      <c r="L170" s="47"/>
      <c r="M170" s="47"/>
      <c r="N170" s="47"/>
      <c r="O170" s="47"/>
      <c r="P170" s="47"/>
      <c r="Q170" s="47"/>
      <c r="R170" s="47"/>
      <c r="S170" s="47"/>
      <c r="T170" s="374"/>
      <c r="U170" s="374"/>
      <c r="V170" s="381"/>
      <c r="W170" s="382">
        <f t="shared" si="3"/>
        <v>0</v>
      </c>
    </row>
    <row r="171" spans="2:23" s="345" customFormat="1" x14ac:dyDescent="0.15">
      <c r="B171" s="575"/>
      <c r="C171" s="585"/>
      <c r="D171" s="586"/>
      <c r="E171" s="377" t="s">
        <v>1051</v>
      </c>
      <c r="F171" s="383"/>
      <c r="G171" s="47"/>
      <c r="H171" s="47"/>
      <c r="I171" s="47"/>
      <c r="J171" s="47"/>
      <c r="K171" s="47"/>
      <c r="L171" s="47"/>
      <c r="M171" s="47"/>
      <c r="N171" s="47"/>
      <c r="O171" s="47"/>
      <c r="P171" s="47"/>
      <c r="Q171" s="47"/>
      <c r="R171" s="47"/>
      <c r="S171" s="47"/>
      <c r="T171" s="374"/>
      <c r="U171" s="374"/>
      <c r="V171" s="381"/>
      <c r="W171" s="382">
        <f t="shared" si="3"/>
        <v>0</v>
      </c>
    </row>
    <row r="172" spans="2:23" s="345" customFormat="1" x14ac:dyDescent="0.15">
      <c r="B172" s="576"/>
      <c r="C172" s="587"/>
      <c r="D172" s="588"/>
      <c r="E172" s="580" t="s">
        <v>15</v>
      </c>
      <c r="F172" s="581"/>
      <c r="G172" s="581"/>
      <c r="H172" s="581"/>
      <c r="I172" s="581"/>
      <c r="J172" s="581"/>
      <c r="K172" s="581"/>
      <c r="L172" s="581"/>
      <c r="M172" s="581"/>
      <c r="N172" s="581"/>
      <c r="O172" s="581"/>
      <c r="P172" s="581"/>
      <c r="Q172" s="581"/>
      <c r="R172" s="581"/>
      <c r="S172" s="581"/>
      <c r="T172" s="581"/>
      <c r="U172" s="581"/>
      <c r="V172" s="582"/>
      <c r="W172" s="384">
        <f>SUM(W167:W171)</f>
        <v>758658276</v>
      </c>
    </row>
    <row r="173" spans="2:23" s="345" customFormat="1" x14ac:dyDescent="0.15">
      <c r="B173" s="574">
        <v>6</v>
      </c>
      <c r="C173" s="577" t="s">
        <v>1052</v>
      </c>
      <c r="D173" s="577"/>
      <c r="E173" s="578" t="s">
        <v>1053</v>
      </c>
      <c r="F173" s="579"/>
      <c r="G173" s="47"/>
      <c r="H173" s="47"/>
      <c r="I173" s="47"/>
      <c r="J173" s="47"/>
      <c r="K173" s="48"/>
      <c r="L173" s="48"/>
      <c r="M173" s="48"/>
      <c r="N173" s="48"/>
      <c r="O173" s="48"/>
      <c r="P173" s="48"/>
      <c r="Q173" s="48"/>
      <c r="R173" s="48"/>
      <c r="S173" s="47"/>
      <c r="T173" s="374">
        <v>12</v>
      </c>
      <c r="U173" s="374">
        <v>1</v>
      </c>
      <c r="V173" s="381">
        <v>1750000</v>
      </c>
      <c r="W173" s="382">
        <f>T173*U173*V173</f>
        <v>21000000</v>
      </c>
    </row>
    <row r="174" spans="2:23" s="345" customFormat="1" x14ac:dyDescent="0.15">
      <c r="B174" s="575"/>
      <c r="C174" s="577"/>
      <c r="D174" s="577"/>
      <c r="E174" s="578" t="s">
        <v>1054</v>
      </c>
      <c r="F174" s="579"/>
      <c r="G174" s="47"/>
      <c r="H174" s="47"/>
      <c r="I174" s="47"/>
      <c r="J174" s="47"/>
      <c r="K174" s="48"/>
      <c r="L174" s="48"/>
      <c r="M174" s="48"/>
      <c r="N174" s="48"/>
      <c r="O174" s="48"/>
      <c r="P174" s="48"/>
      <c r="Q174" s="48"/>
      <c r="R174" s="48"/>
      <c r="S174" s="47"/>
      <c r="T174" s="374">
        <v>12</v>
      </c>
      <c r="U174" s="374">
        <v>1</v>
      </c>
      <c r="V174" s="381">
        <v>75000</v>
      </c>
      <c r="W174" s="382">
        <f t="shared" ref="W174:W177" si="4">T174*U174*V174</f>
        <v>900000</v>
      </c>
    </row>
    <row r="175" spans="2:23" s="345" customFormat="1" x14ac:dyDescent="0.15">
      <c r="B175" s="575"/>
      <c r="C175" s="577"/>
      <c r="D175" s="577"/>
      <c r="E175" s="578" t="s">
        <v>1055</v>
      </c>
      <c r="F175" s="579"/>
      <c r="G175" s="47"/>
      <c r="H175" s="47"/>
      <c r="I175" s="47"/>
      <c r="J175" s="47"/>
      <c r="K175" s="48"/>
      <c r="L175" s="48"/>
      <c r="M175" s="48"/>
      <c r="N175" s="48"/>
      <c r="O175" s="48"/>
      <c r="P175" s="48"/>
      <c r="Q175" s="48"/>
      <c r="R175" s="48"/>
      <c r="S175" s="47"/>
      <c r="T175" s="374">
        <v>12</v>
      </c>
      <c r="U175" s="374">
        <v>1</v>
      </c>
      <c r="V175" s="381">
        <v>45000</v>
      </c>
      <c r="W175" s="382">
        <f t="shared" si="4"/>
        <v>540000</v>
      </c>
    </row>
    <row r="176" spans="2:23" s="345" customFormat="1" x14ac:dyDescent="0.15">
      <c r="B176" s="575"/>
      <c r="C176" s="577"/>
      <c r="D176" s="577"/>
      <c r="E176" s="578" t="s">
        <v>1056</v>
      </c>
      <c r="F176" s="579"/>
      <c r="G176" s="47"/>
      <c r="H176" s="47"/>
      <c r="I176" s="47"/>
      <c r="J176" s="47"/>
      <c r="K176" s="48"/>
      <c r="L176" s="48"/>
      <c r="M176" s="48"/>
      <c r="N176" s="48"/>
      <c r="O176" s="48"/>
      <c r="P176" s="48"/>
      <c r="Q176" s="48"/>
      <c r="R176" s="48"/>
      <c r="S176" s="47"/>
      <c r="T176" s="374">
        <v>12</v>
      </c>
      <c r="U176" s="374">
        <v>1</v>
      </c>
      <c r="V176" s="381">
        <v>3000000</v>
      </c>
      <c r="W176" s="382">
        <f t="shared" si="4"/>
        <v>36000000</v>
      </c>
    </row>
    <row r="177" spans="2:23" s="345" customFormat="1" ht="13" x14ac:dyDescent="0.15">
      <c r="B177" s="575"/>
      <c r="C177" s="577"/>
      <c r="D177" s="577"/>
      <c r="E177" s="184" t="s">
        <v>1057</v>
      </c>
      <c r="F177" s="185"/>
      <c r="G177" s="47"/>
      <c r="H177" s="47"/>
      <c r="I177" s="47"/>
      <c r="J177" s="47"/>
      <c r="K177" s="48"/>
      <c r="L177" s="48"/>
      <c r="M177" s="48"/>
      <c r="N177" s="48"/>
      <c r="O177" s="48"/>
      <c r="P177" s="48"/>
      <c r="Q177" s="48"/>
      <c r="R177" s="48"/>
      <c r="S177" s="47"/>
      <c r="T177" s="374">
        <v>12</v>
      </c>
      <c r="U177" s="374">
        <v>1</v>
      </c>
      <c r="V177" s="381">
        <v>350000</v>
      </c>
      <c r="W177" s="382">
        <f t="shared" si="4"/>
        <v>4200000</v>
      </c>
    </row>
    <row r="178" spans="2:23" s="345" customFormat="1" x14ac:dyDescent="0.15">
      <c r="B178" s="575"/>
      <c r="C178" s="577"/>
      <c r="D178" s="577"/>
      <c r="E178" s="578" t="s">
        <v>1058</v>
      </c>
      <c r="F178" s="579"/>
      <c r="G178" s="47"/>
      <c r="H178" s="47"/>
      <c r="I178" s="47"/>
      <c r="J178" s="47"/>
      <c r="K178" s="98"/>
      <c r="L178" s="98"/>
      <c r="M178" s="98"/>
      <c r="N178" s="98"/>
      <c r="O178" s="47"/>
      <c r="P178" s="47"/>
      <c r="Q178" s="47"/>
      <c r="R178" s="47"/>
      <c r="S178" s="47"/>
      <c r="T178" s="374">
        <v>1</v>
      </c>
      <c r="U178" s="374">
        <v>1</v>
      </c>
      <c r="V178" s="381">
        <v>400000</v>
      </c>
      <c r="W178" s="382">
        <f>T178*U178*V178</f>
        <v>400000</v>
      </c>
    </row>
    <row r="179" spans="2:23" s="345" customFormat="1" x14ac:dyDescent="0.15">
      <c r="B179" s="575"/>
      <c r="C179" s="577"/>
      <c r="D179" s="577"/>
      <c r="E179" s="578" t="s">
        <v>1059</v>
      </c>
      <c r="F179" s="579"/>
      <c r="G179" s="47"/>
      <c r="H179" s="47"/>
      <c r="I179" s="29"/>
      <c r="J179" s="47"/>
      <c r="K179" s="98"/>
      <c r="L179" s="98"/>
      <c r="M179" s="98"/>
      <c r="N179" s="29"/>
      <c r="O179" s="48"/>
      <c r="P179" s="47"/>
      <c r="Q179" s="47"/>
      <c r="R179" s="47"/>
      <c r="S179" s="387" t="s">
        <v>1080</v>
      </c>
      <c r="T179" s="374">
        <v>1</v>
      </c>
      <c r="U179" s="374">
        <v>1</v>
      </c>
      <c r="V179" s="381">
        <v>7000000</v>
      </c>
      <c r="W179" s="382">
        <f>T179*U179*V179</f>
        <v>7000000</v>
      </c>
    </row>
    <row r="180" spans="2:23" s="345" customFormat="1" x14ac:dyDescent="0.15">
      <c r="B180" s="575"/>
      <c r="C180" s="577"/>
      <c r="D180" s="577"/>
      <c r="E180" s="578" t="s">
        <v>1060</v>
      </c>
      <c r="F180" s="579"/>
      <c r="G180" s="49"/>
      <c r="H180" s="49"/>
      <c r="I180" s="49"/>
      <c r="J180" s="49"/>
      <c r="K180" s="179"/>
      <c r="L180" s="179"/>
      <c r="M180" s="179"/>
      <c r="N180" s="179"/>
      <c r="O180" s="179"/>
      <c r="P180" s="179"/>
      <c r="Q180" s="179"/>
      <c r="R180" s="179"/>
      <c r="S180" s="47"/>
      <c r="T180" s="374">
        <v>12</v>
      </c>
      <c r="U180" s="374">
        <v>1</v>
      </c>
      <c r="V180" s="381">
        <v>100000</v>
      </c>
      <c r="W180" s="382">
        <f>T180*U180*V180</f>
        <v>1200000</v>
      </c>
    </row>
    <row r="181" spans="2:23" s="345" customFormat="1" x14ac:dyDescent="0.15">
      <c r="B181" s="576"/>
      <c r="C181" s="577"/>
      <c r="D181" s="577"/>
      <c r="E181" s="580" t="s">
        <v>15</v>
      </c>
      <c r="F181" s="581"/>
      <c r="G181" s="581"/>
      <c r="H181" s="581"/>
      <c r="I181" s="581"/>
      <c r="J181" s="581"/>
      <c r="K181" s="581"/>
      <c r="L181" s="581"/>
      <c r="M181" s="581"/>
      <c r="N181" s="581"/>
      <c r="O181" s="581"/>
      <c r="P181" s="581"/>
      <c r="Q181" s="581"/>
      <c r="R181" s="581"/>
      <c r="S181" s="581"/>
      <c r="T181" s="581"/>
      <c r="U181" s="581"/>
      <c r="V181" s="582"/>
      <c r="W181" s="384">
        <f>SUM(W173:W180)</f>
        <v>71240000</v>
      </c>
    </row>
    <row r="182" spans="2:23" s="345" customFormat="1" x14ac:dyDescent="0.15">
      <c r="B182" s="570">
        <v>7</v>
      </c>
      <c r="C182" s="573" t="s">
        <v>1061</v>
      </c>
      <c r="D182" s="573"/>
      <c r="E182" s="564" t="s">
        <v>1062</v>
      </c>
      <c r="F182" s="564"/>
      <c r="G182" s="47"/>
      <c r="H182" s="47"/>
      <c r="I182" s="47"/>
      <c r="J182" s="47"/>
      <c r="K182" s="47"/>
      <c r="L182" s="47"/>
      <c r="M182" s="47"/>
      <c r="N182" s="47"/>
      <c r="O182" s="47"/>
      <c r="P182" s="48"/>
      <c r="Q182" s="47"/>
      <c r="R182" s="47"/>
      <c r="S182" s="47"/>
      <c r="T182" s="374">
        <v>1</v>
      </c>
      <c r="U182" s="374">
        <v>1</v>
      </c>
      <c r="V182" s="381">
        <v>2000000</v>
      </c>
      <c r="W182" s="381">
        <f t="shared" ref="W182:W198" si="5">T182*U182*V182</f>
        <v>2000000</v>
      </c>
    </row>
    <row r="183" spans="2:23" s="345" customFormat="1" ht="13" x14ac:dyDescent="0.15">
      <c r="B183" s="571"/>
      <c r="C183" s="573"/>
      <c r="D183" s="573"/>
      <c r="E183" s="564" t="s">
        <v>1063</v>
      </c>
      <c r="F183" s="564"/>
      <c r="G183" s="47"/>
      <c r="H183" s="47"/>
      <c r="I183" s="47"/>
      <c r="J183" s="47"/>
      <c r="K183" s="47"/>
      <c r="L183" s="47"/>
      <c r="M183" s="47"/>
      <c r="N183" s="47"/>
      <c r="O183" s="48"/>
      <c r="P183" s="47"/>
      <c r="Q183" s="47"/>
      <c r="R183" s="47"/>
      <c r="S183" s="388" t="s">
        <v>1083</v>
      </c>
      <c r="T183" s="374">
        <v>1</v>
      </c>
      <c r="U183" s="374">
        <v>30</v>
      </c>
      <c r="V183" s="381">
        <v>200000</v>
      </c>
      <c r="W183" s="381">
        <f t="shared" si="5"/>
        <v>6000000</v>
      </c>
    </row>
    <row r="184" spans="2:23" s="345" customFormat="1" x14ac:dyDescent="0.15">
      <c r="B184" s="571"/>
      <c r="C184" s="573"/>
      <c r="D184" s="573"/>
      <c r="E184" s="564" t="s">
        <v>1064</v>
      </c>
      <c r="F184" s="564"/>
      <c r="G184" s="47"/>
      <c r="H184" s="47"/>
      <c r="I184" s="47"/>
      <c r="J184" s="47"/>
      <c r="K184" s="47"/>
      <c r="L184" s="47"/>
      <c r="M184" s="47"/>
      <c r="N184" s="47"/>
      <c r="O184" s="48"/>
      <c r="P184" s="47"/>
      <c r="Q184" s="47"/>
      <c r="R184" s="47"/>
      <c r="S184" s="47"/>
      <c r="T184" s="374">
        <v>1</v>
      </c>
      <c r="U184" s="374">
        <v>1</v>
      </c>
      <c r="V184" s="381">
        <v>1000000</v>
      </c>
      <c r="W184" s="381">
        <f t="shared" si="5"/>
        <v>1000000</v>
      </c>
    </row>
    <row r="185" spans="2:23" s="345" customFormat="1" x14ac:dyDescent="0.15">
      <c r="B185" s="571"/>
      <c r="C185" s="573"/>
      <c r="D185" s="573"/>
      <c r="E185" s="564" t="s">
        <v>1065</v>
      </c>
      <c r="F185" s="564"/>
      <c r="G185" s="47"/>
      <c r="H185" s="47"/>
      <c r="I185" s="47"/>
      <c r="J185" s="47"/>
      <c r="K185" s="47"/>
      <c r="L185" s="47"/>
      <c r="M185" s="47"/>
      <c r="N185" s="47"/>
      <c r="O185" s="48"/>
      <c r="P185" s="47"/>
      <c r="Q185" s="47"/>
      <c r="R185" s="47"/>
      <c r="S185" s="47"/>
      <c r="T185" s="374">
        <v>1</v>
      </c>
      <c r="U185" s="374">
        <v>75</v>
      </c>
      <c r="V185" s="381">
        <v>20000</v>
      </c>
      <c r="W185" s="381">
        <f t="shared" si="5"/>
        <v>1500000</v>
      </c>
    </row>
    <row r="186" spans="2:23" s="345" customFormat="1" x14ac:dyDescent="0.15">
      <c r="B186" s="571"/>
      <c r="C186" s="573"/>
      <c r="D186" s="573"/>
      <c r="E186" s="564" t="s">
        <v>1066</v>
      </c>
      <c r="F186" s="564"/>
      <c r="G186" s="47"/>
      <c r="H186" s="47"/>
      <c r="I186" s="47"/>
      <c r="J186" s="47"/>
      <c r="K186" s="47"/>
      <c r="L186" s="47"/>
      <c r="M186" s="47"/>
      <c r="N186" s="47"/>
      <c r="O186" s="48"/>
      <c r="P186" s="47"/>
      <c r="Q186" s="47"/>
      <c r="R186" s="47"/>
      <c r="S186" s="47"/>
      <c r="T186" s="374">
        <v>3</v>
      </c>
      <c r="U186" s="374">
        <v>20</v>
      </c>
      <c r="V186" s="381">
        <v>20000</v>
      </c>
      <c r="W186" s="381">
        <f t="shared" si="5"/>
        <v>1200000</v>
      </c>
    </row>
    <row r="187" spans="2:23" s="345" customFormat="1" x14ac:dyDescent="0.15">
      <c r="B187" s="571"/>
      <c r="C187" s="573"/>
      <c r="D187" s="573"/>
      <c r="E187" s="564" t="s">
        <v>1067</v>
      </c>
      <c r="F187" s="564"/>
      <c r="G187" s="47"/>
      <c r="H187" s="47"/>
      <c r="I187" s="47"/>
      <c r="J187" s="47"/>
      <c r="K187" s="47"/>
      <c r="L187" s="47"/>
      <c r="M187" s="47"/>
      <c r="N187" s="47"/>
      <c r="O187" s="48"/>
      <c r="P187" s="47"/>
      <c r="Q187" s="47"/>
      <c r="R187" s="47"/>
      <c r="S187" s="47"/>
      <c r="T187" s="374">
        <v>1</v>
      </c>
      <c r="U187" s="374">
        <v>250</v>
      </c>
      <c r="V187" s="381">
        <v>100000</v>
      </c>
      <c r="W187" s="381">
        <f t="shared" si="5"/>
        <v>25000000</v>
      </c>
    </row>
    <row r="188" spans="2:23" s="345" customFormat="1" x14ac:dyDescent="0.15">
      <c r="B188" s="571"/>
      <c r="C188" s="573"/>
      <c r="D188" s="573"/>
      <c r="E188" s="564" t="s">
        <v>1068</v>
      </c>
      <c r="F188" s="564"/>
      <c r="G188" s="47"/>
      <c r="H188" s="47"/>
      <c r="I188" s="47"/>
      <c r="J188" s="47"/>
      <c r="K188" s="47"/>
      <c r="L188" s="47"/>
      <c r="M188" s="47"/>
      <c r="N188" s="47"/>
      <c r="O188" s="48"/>
      <c r="P188" s="47"/>
      <c r="Q188" s="47"/>
      <c r="R188" s="47"/>
      <c r="S188" s="47"/>
      <c r="T188" s="374">
        <v>1</v>
      </c>
      <c r="U188" s="374">
        <v>100</v>
      </c>
      <c r="V188" s="381">
        <v>10000</v>
      </c>
      <c r="W188" s="381">
        <f t="shared" si="5"/>
        <v>1000000</v>
      </c>
    </row>
    <row r="189" spans="2:23" s="345" customFormat="1" x14ac:dyDescent="0.15">
      <c r="B189" s="571"/>
      <c r="C189" s="573"/>
      <c r="D189" s="573"/>
      <c r="E189" s="564" t="s">
        <v>1069</v>
      </c>
      <c r="F189" s="564"/>
      <c r="G189" s="47"/>
      <c r="H189" s="47"/>
      <c r="I189" s="47"/>
      <c r="J189" s="47"/>
      <c r="K189" s="47"/>
      <c r="L189" s="47"/>
      <c r="M189" s="47"/>
      <c r="N189" s="47"/>
      <c r="O189" s="48"/>
      <c r="P189" s="47"/>
      <c r="Q189" s="47"/>
      <c r="R189" s="47"/>
      <c r="S189" s="47"/>
      <c r="T189" s="374">
        <v>1</v>
      </c>
      <c r="U189" s="374">
        <v>1</v>
      </c>
      <c r="V189" s="381">
        <v>300000</v>
      </c>
      <c r="W189" s="381">
        <f t="shared" si="5"/>
        <v>300000</v>
      </c>
    </row>
    <row r="190" spans="2:23" s="345" customFormat="1" x14ac:dyDescent="0.15">
      <c r="B190" s="571"/>
      <c r="C190" s="573"/>
      <c r="D190" s="573"/>
      <c r="E190" s="564" t="s">
        <v>461</v>
      </c>
      <c r="F190" s="564"/>
      <c r="G190" s="47"/>
      <c r="H190" s="47"/>
      <c r="I190" s="47"/>
      <c r="J190" s="47"/>
      <c r="K190" s="47"/>
      <c r="L190" s="47"/>
      <c r="M190" s="47"/>
      <c r="N190" s="47"/>
      <c r="O190" s="48"/>
      <c r="P190" s="47"/>
      <c r="Q190" s="47"/>
      <c r="R190" s="47"/>
      <c r="S190" s="47"/>
      <c r="T190" s="374">
        <v>1</v>
      </c>
      <c r="U190" s="374">
        <v>1</v>
      </c>
      <c r="V190" s="381">
        <v>300000</v>
      </c>
      <c r="W190" s="381">
        <f t="shared" si="5"/>
        <v>300000</v>
      </c>
    </row>
    <row r="191" spans="2:23" s="345" customFormat="1" x14ac:dyDescent="0.15">
      <c r="B191" s="571"/>
      <c r="C191" s="573"/>
      <c r="D191" s="573"/>
      <c r="E191" s="564" t="s">
        <v>1070</v>
      </c>
      <c r="F191" s="564"/>
      <c r="G191" s="47"/>
      <c r="H191" s="47"/>
      <c r="I191" s="47"/>
      <c r="J191" s="47"/>
      <c r="K191" s="47"/>
      <c r="L191" s="47"/>
      <c r="M191" s="47"/>
      <c r="N191" s="47"/>
      <c r="O191" s="48"/>
      <c r="P191" s="47"/>
      <c r="Q191" s="47"/>
      <c r="R191" s="47"/>
      <c r="S191" s="47"/>
      <c r="T191" s="374">
        <v>1</v>
      </c>
      <c r="U191" s="374">
        <v>4</v>
      </c>
      <c r="V191" s="381">
        <v>50000</v>
      </c>
      <c r="W191" s="381">
        <f t="shared" si="5"/>
        <v>200000</v>
      </c>
    </row>
    <row r="192" spans="2:23" s="345" customFormat="1" x14ac:dyDescent="0.15">
      <c r="B192" s="571"/>
      <c r="C192" s="573"/>
      <c r="D192" s="573"/>
      <c r="E192" s="564" t="s">
        <v>1071</v>
      </c>
      <c r="F192" s="564"/>
      <c r="G192" s="47"/>
      <c r="H192" s="47"/>
      <c r="I192" s="47"/>
      <c r="J192" s="47"/>
      <c r="K192" s="47"/>
      <c r="L192" s="47"/>
      <c r="M192" s="47"/>
      <c r="N192" s="47"/>
      <c r="O192" s="48"/>
      <c r="P192" s="47"/>
      <c r="Q192" s="47"/>
      <c r="R192" s="47"/>
      <c r="S192" s="47"/>
      <c r="T192" s="374">
        <v>1</v>
      </c>
      <c r="U192" s="374">
        <v>2</v>
      </c>
      <c r="V192" s="381">
        <v>100000</v>
      </c>
      <c r="W192" s="381">
        <f t="shared" si="5"/>
        <v>200000</v>
      </c>
    </row>
    <row r="193" spans="2:23" s="345" customFormat="1" x14ac:dyDescent="0.15">
      <c r="B193" s="571"/>
      <c r="C193" s="573"/>
      <c r="D193" s="573"/>
      <c r="E193" s="564" t="s">
        <v>1072</v>
      </c>
      <c r="F193" s="564"/>
      <c r="G193" s="47"/>
      <c r="H193" s="47"/>
      <c r="I193" s="47"/>
      <c r="J193" s="47"/>
      <c r="K193" s="47"/>
      <c r="L193" s="47"/>
      <c r="M193" s="47"/>
      <c r="N193" s="47"/>
      <c r="O193" s="48"/>
      <c r="P193" s="47"/>
      <c r="Q193" s="47"/>
      <c r="R193" s="47"/>
      <c r="S193" s="47"/>
      <c r="T193" s="374">
        <v>1</v>
      </c>
      <c r="U193" s="374">
        <v>1</v>
      </c>
      <c r="V193" s="381">
        <v>200000</v>
      </c>
      <c r="W193" s="381">
        <f t="shared" si="5"/>
        <v>200000</v>
      </c>
    </row>
    <row r="194" spans="2:23" s="345" customFormat="1" x14ac:dyDescent="0.15">
      <c r="B194" s="571"/>
      <c r="C194" s="573"/>
      <c r="D194" s="573"/>
      <c r="E194" s="564" t="s">
        <v>1073</v>
      </c>
      <c r="F194" s="564"/>
      <c r="G194" s="47"/>
      <c r="H194" s="47"/>
      <c r="I194" s="47"/>
      <c r="J194" s="47"/>
      <c r="K194" s="47"/>
      <c r="L194" s="47"/>
      <c r="M194" s="47"/>
      <c r="N194" s="47"/>
      <c r="O194" s="48"/>
      <c r="P194" s="47"/>
      <c r="Q194" s="47"/>
      <c r="R194" s="47"/>
      <c r="S194" s="47"/>
      <c r="T194" s="374">
        <v>1</v>
      </c>
      <c r="U194" s="374">
        <v>1</v>
      </c>
      <c r="V194" s="381">
        <v>100000</v>
      </c>
      <c r="W194" s="381">
        <f t="shared" si="5"/>
        <v>100000</v>
      </c>
    </row>
    <row r="195" spans="2:23" s="345" customFormat="1" x14ac:dyDescent="0.15">
      <c r="B195" s="571"/>
      <c r="C195" s="573"/>
      <c r="D195" s="573"/>
      <c r="E195" s="564" t="s">
        <v>1074</v>
      </c>
      <c r="F195" s="564"/>
      <c r="G195" s="47"/>
      <c r="H195" s="47"/>
      <c r="I195" s="47"/>
      <c r="J195" s="47"/>
      <c r="K195" s="47"/>
      <c r="L195" s="47"/>
      <c r="M195" s="47"/>
      <c r="N195" s="47"/>
      <c r="O195" s="48"/>
      <c r="P195" s="47"/>
      <c r="Q195" s="47"/>
      <c r="R195" s="47"/>
      <c r="S195" s="47"/>
      <c r="T195" s="374">
        <v>1</v>
      </c>
      <c r="U195" s="374">
        <v>2</v>
      </c>
      <c r="V195" s="381">
        <v>500000</v>
      </c>
      <c r="W195" s="381">
        <f t="shared" si="5"/>
        <v>1000000</v>
      </c>
    </row>
    <row r="196" spans="2:23" s="345" customFormat="1" x14ac:dyDescent="0.15">
      <c r="B196" s="571"/>
      <c r="C196" s="573"/>
      <c r="D196" s="573"/>
      <c r="E196" s="564" t="s">
        <v>1075</v>
      </c>
      <c r="F196" s="564"/>
      <c r="G196" s="47"/>
      <c r="H196" s="47"/>
      <c r="I196" s="47"/>
      <c r="J196" s="47"/>
      <c r="K196" s="47"/>
      <c r="L196" s="47"/>
      <c r="M196" s="47"/>
      <c r="N196" s="47"/>
      <c r="O196" s="48"/>
      <c r="P196" s="47"/>
      <c r="Q196" s="47"/>
      <c r="R196" s="47"/>
      <c r="S196" s="47"/>
      <c r="T196" s="374">
        <v>1</v>
      </c>
      <c r="U196" s="374">
        <v>5</v>
      </c>
      <c r="V196" s="381">
        <v>100000</v>
      </c>
      <c r="W196" s="381">
        <f t="shared" si="5"/>
        <v>500000</v>
      </c>
    </row>
    <row r="197" spans="2:23" s="345" customFormat="1" x14ac:dyDescent="0.15">
      <c r="B197" s="571"/>
      <c r="C197" s="573"/>
      <c r="D197" s="573"/>
      <c r="E197" s="564" t="s">
        <v>1076</v>
      </c>
      <c r="F197" s="564"/>
      <c r="G197" s="47"/>
      <c r="H197" s="47"/>
      <c r="I197" s="47"/>
      <c r="J197" s="47"/>
      <c r="K197" s="47"/>
      <c r="L197" s="47"/>
      <c r="M197" s="47"/>
      <c r="N197" s="47"/>
      <c r="O197" s="48"/>
      <c r="P197" s="47"/>
      <c r="Q197" s="47"/>
      <c r="R197" s="47"/>
      <c r="S197" s="47"/>
      <c r="T197" s="374">
        <v>1</v>
      </c>
      <c r="U197" s="374">
        <v>1</v>
      </c>
      <c r="V197" s="381">
        <v>400000</v>
      </c>
      <c r="W197" s="381">
        <f t="shared" si="5"/>
        <v>400000</v>
      </c>
    </row>
    <row r="198" spans="2:23" s="345" customFormat="1" x14ac:dyDescent="0.15">
      <c r="B198" s="571"/>
      <c r="C198" s="573"/>
      <c r="D198" s="573"/>
      <c r="E198" s="564" t="s">
        <v>1077</v>
      </c>
      <c r="F198" s="564"/>
      <c r="G198" s="47"/>
      <c r="H198" s="47"/>
      <c r="I198" s="47"/>
      <c r="J198" s="47"/>
      <c r="K198" s="47"/>
      <c r="L198" s="47"/>
      <c r="M198" s="47"/>
      <c r="N198" s="47"/>
      <c r="O198" s="48"/>
      <c r="P198" s="47"/>
      <c r="Q198" s="47"/>
      <c r="R198" s="47"/>
      <c r="S198" s="47"/>
      <c r="T198" s="374">
        <v>1</v>
      </c>
      <c r="U198" s="374">
        <v>1</v>
      </c>
      <c r="V198" s="381">
        <v>100000</v>
      </c>
      <c r="W198" s="381">
        <f t="shared" si="5"/>
        <v>100000</v>
      </c>
    </row>
    <row r="199" spans="2:23" s="345" customFormat="1" x14ac:dyDescent="0.15">
      <c r="B199" s="572"/>
      <c r="C199" s="573"/>
      <c r="D199" s="573"/>
      <c r="E199" s="565" t="s">
        <v>15</v>
      </c>
      <c r="F199" s="565"/>
      <c r="G199" s="565"/>
      <c r="H199" s="565"/>
      <c r="I199" s="565"/>
      <c r="J199" s="565"/>
      <c r="K199" s="565"/>
      <c r="L199" s="565"/>
      <c r="M199" s="565"/>
      <c r="N199" s="565"/>
      <c r="O199" s="565"/>
      <c r="P199" s="565"/>
      <c r="Q199" s="565"/>
      <c r="R199" s="565"/>
      <c r="S199" s="565"/>
      <c r="T199" s="565"/>
      <c r="U199" s="565"/>
      <c r="V199" s="565"/>
      <c r="W199" s="385">
        <f>SUM(W182:W198)</f>
        <v>41000000</v>
      </c>
    </row>
    <row r="200" spans="2:23" s="345" customFormat="1" ht="11" x14ac:dyDescent="0.15">
      <c r="B200" s="349"/>
      <c r="C200" s="566"/>
      <c r="D200" s="567"/>
      <c r="E200" s="568"/>
      <c r="F200" s="569"/>
      <c r="G200" s="349"/>
      <c r="H200" s="349"/>
      <c r="I200" s="349"/>
      <c r="J200" s="349"/>
      <c r="K200" s="349"/>
      <c r="L200" s="349"/>
      <c r="M200" s="349"/>
      <c r="N200" s="349"/>
      <c r="O200" s="349"/>
      <c r="P200" s="349"/>
      <c r="Q200" s="349"/>
      <c r="R200" s="349"/>
      <c r="S200" s="349"/>
      <c r="T200" s="349"/>
      <c r="U200" s="349"/>
      <c r="V200" s="349"/>
      <c r="W200" s="349"/>
    </row>
    <row r="201" spans="2:23" s="345" customFormat="1" ht="11" x14ac:dyDescent="0.15">
      <c r="B201" s="562" t="s">
        <v>331</v>
      </c>
      <c r="C201" s="562"/>
      <c r="D201" s="562"/>
      <c r="E201" s="562"/>
      <c r="F201" s="562"/>
      <c r="G201" s="562"/>
      <c r="H201" s="562"/>
      <c r="I201" s="562"/>
      <c r="J201" s="562"/>
      <c r="K201" s="562"/>
      <c r="L201" s="562"/>
      <c r="M201" s="562"/>
      <c r="N201" s="562"/>
      <c r="O201" s="562"/>
      <c r="P201" s="562"/>
      <c r="Q201" s="562"/>
      <c r="R201" s="562"/>
      <c r="S201" s="562"/>
      <c r="T201" s="562"/>
      <c r="U201" s="562"/>
      <c r="V201" s="562"/>
      <c r="W201" s="354">
        <f>SUM(W199+W181+W172+W166+W161+W157+W154)</f>
        <v>888848276</v>
      </c>
    </row>
    <row r="202" spans="2:23" s="345" customFormat="1" ht="11" x14ac:dyDescent="0.15">
      <c r="B202" s="563" t="s">
        <v>1078</v>
      </c>
      <c r="C202" s="563"/>
      <c r="D202" s="563"/>
      <c r="E202" s="563"/>
      <c r="F202" s="563"/>
      <c r="G202" s="563"/>
      <c r="H202" s="563"/>
      <c r="I202" s="563"/>
      <c r="J202" s="563"/>
      <c r="K202" s="563"/>
      <c r="L202" s="563"/>
      <c r="M202" s="563"/>
      <c r="N202" s="563"/>
      <c r="O202" s="563"/>
      <c r="P202" s="563"/>
      <c r="Q202" s="563"/>
      <c r="R202" s="563"/>
      <c r="S202" s="563"/>
      <c r="T202" s="563"/>
      <c r="U202" s="563"/>
      <c r="V202" s="563"/>
      <c r="W202" s="369"/>
    </row>
    <row r="203" spans="2:23" s="345" customFormat="1" ht="11" x14ac:dyDescent="0.15">
      <c r="F203" s="370"/>
      <c r="T203" s="371"/>
      <c r="U203" s="371"/>
    </row>
  </sheetData>
  <mergeCells count="249">
    <mergeCell ref="B1:W1"/>
    <mergeCell ref="B2:W2"/>
    <mergeCell ref="B3:W3"/>
    <mergeCell ref="B5:D5"/>
    <mergeCell ref="E5:W5"/>
    <mergeCell ref="B6:D6"/>
    <mergeCell ref="E6:W6"/>
    <mergeCell ref="B15:B18"/>
    <mergeCell ref="C15:C18"/>
    <mergeCell ref="D15:D18"/>
    <mergeCell ref="E15:E18"/>
    <mergeCell ref="F18:V18"/>
    <mergeCell ref="D19:W19"/>
    <mergeCell ref="S8:W8"/>
    <mergeCell ref="D10:W10"/>
    <mergeCell ref="B11:B14"/>
    <mergeCell ref="C11:C14"/>
    <mergeCell ref="D11:D14"/>
    <mergeCell ref="E11:E14"/>
    <mergeCell ref="F14:V14"/>
    <mergeCell ref="B8:B9"/>
    <mergeCell ref="C8:C9"/>
    <mergeCell ref="D8:D9"/>
    <mergeCell ref="E8:E9"/>
    <mergeCell ref="F8:F9"/>
    <mergeCell ref="G8:R8"/>
    <mergeCell ref="B20:B23"/>
    <mergeCell ref="C20:C23"/>
    <mergeCell ref="D20:D23"/>
    <mergeCell ref="E20:E23"/>
    <mergeCell ref="F23:V23"/>
    <mergeCell ref="B24:B27"/>
    <mergeCell ref="C24:C27"/>
    <mergeCell ref="D24:D27"/>
    <mergeCell ref="E24:E27"/>
    <mergeCell ref="F27:V27"/>
    <mergeCell ref="B28:B32"/>
    <mergeCell ref="C28:C32"/>
    <mergeCell ref="D28:D32"/>
    <mergeCell ref="E28:E32"/>
    <mergeCell ref="F32:V32"/>
    <mergeCell ref="B33:B36"/>
    <mergeCell ref="C33:C36"/>
    <mergeCell ref="D33:D36"/>
    <mergeCell ref="E33:E36"/>
    <mergeCell ref="F36:V36"/>
    <mergeCell ref="B37:B39"/>
    <mergeCell ref="C37:C39"/>
    <mergeCell ref="D37:D39"/>
    <mergeCell ref="E37:E39"/>
    <mergeCell ref="F39:V39"/>
    <mergeCell ref="B40:B43"/>
    <mergeCell ref="C40:C43"/>
    <mergeCell ref="D40:D43"/>
    <mergeCell ref="E40:E43"/>
    <mergeCell ref="F43:V43"/>
    <mergeCell ref="B44:B47"/>
    <mergeCell ref="C44:C47"/>
    <mergeCell ref="D44:D47"/>
    <mergeCell ref="E44:E47"/>
    <mergeCell ref="F47:V47"/>
    <mergeCell ref="B48:B52"/>
    <mergeCell ref="C48:C52"/>
    <mergeCell ref="D48:D52"/>
    <mergeCell ref="E48:E52"/>
    <mergeCell ref="F52:V52"/>
    <mergeCell ref="B53:B56"/>
    <mergeCell ref="C53:C56"/>
    <mergeCell ref="D53:D56"/>
    <mergeCell ref="E53:E56"/>
    <mergeCell ref="F56:V56"/>
    <mergeCell ref="B57:B60"/>
    <mergeCell ref="C57:C59"/>
    <mergeCell ref="D57:D59"/>
    <mergeCell ref="E57:E59"/>
    <mergeCell ref="F60:V60"/>
    <mergeCell ref="D69:W69"/>
    <mergeCell ref="B70:B73"/>
    <mergeCell ref="C70:C73"/>
    <mergeCell ref="D70:D73"/>
    <mergeCell ref="E70:E73"/>
    <mergeCell ref="F73:V73"/>
    <mergeCell ref="B61:B64"/>
    <mergeCell ref="C61:C64"/>
    <mergeCell ref="D61:D64"/>
    <mergeCell ref="E61:E64"/>
    <mergeCell ref="F64:V64"/>
    <mergeCell ref="B65:B68"/>
    <mergeCell ref="C65:C68"/>
    <mergeCell ref="D65:D68"/>
    <mergeCell ref="E65:E68"/>
    <mergeCell ref="F68:V68"/>
    <mergeCell ref="B74:B77"/>
    <mergeCell ref="C74:C77"/>
    <mergeCell ref="D74:D77"/>
    <mergeCell ref="E74:E77"/>
    <mergeCell ref="F77:V77"/>
    <mergeCell ref="B78:B81"/>
    <mergeCell ref="C78:C81"/>
    <mergeCell ref="D78:D81"/>
    <mergeCell ref="E78:E81"/>
    <mergeCell ref="F81:V81"/>
    <mergeCell ref="B82:B85"/>
    <mergeCell ref="C82:C85"/>
    <mergeCell ref="D82:D85"/>
    <mergeCell ref="E82:E85"/>
    <mergeCell ref="F85:V85"/>
    <mergeCell ref="B86:B89"/>
    <mergeCell ref="C86:C89"/>
    <mergeCell ref="D86:D89"/>
    <mergeCell ref="E86:E89"/>
    <mergeCell ref="F89:V89"/>
    <mergeCell ref="B90:B93"/>
    <mergeCell ref="C90:C93"/>
    <mergeCell ref="D90:D93"/>
    <mergeCell ref="E90:E93"/>
    <mergeCell ref="F93:V93"/>
    <mergeCell ref="B94:B97"/>
    <mergeCell ref="C94:C97"/>
    <mergeCell ref="D94:D97"/>
    <mergeCell ref="E94:E97"/>
    <mergeCell ref="F97:V97"/>
    <mergeCell ref="B98:B101"/>
    <mergeCell ref="C98:C101"/>
    <mergeCell ref="D98:D101"/>
    <mergeCell ref="E98:E101"/>
    <mergeCell ref="F101:V101"/>
    <mergeCell ref="B102:B105"/>
    <mergeCell ref="C102:C105"/>
    <mergeCell ref="D102:D105"/>
    <mergeCell ref="E102:E105"/>
    <mergeCell ref="F105:V105"/>
    <mergeCell ref="B106:B109"/>
    <mergeCell ref="C106:C109"/>
    <mergeCell ref="D106:D109"/>
    <mergeCell ref="E106:E109"/>
    <mergeCell ref="F109:V109"/>
    <mergeCell ref="B110:B113"/>
    <mergeCell ref="C110:C113"/>
    <mergeCell ref="D110:D113"/>
    <mergeCell ref="E110:E113"/>
    <mergeCell ref="F113:V113"/>
    <mergeCell ref="B114:B117"/>
    <mergeCell ref="C114:C117"/>
    <mergeCell ref="D114:D117"/>
    <mergeCell ref="E114:E117"/>
    <mergeCell ref="F117:V117"/>
    <mergeCell ref="B118:B121"/>
    <mergeCell ref="C118:C121"/>
    <mergeCell ref="D118:D121"/>
    <mergeCell ref="E118:E121"/>
    <mergeCell ref="F121:V121"/>
    <mergeCell ref="D130:W130"/>
    <mergeCell ref="B131:B134"/>
    <mergeCell ref="C131:C134"/>
    <mergeCell ref="D131:D134"/>
    <mergeCell ref="E131:E134"/>
    <mergeCell ref="F134:V134"/>
    <mergeCell ref="B122:B125"/>
    <mergeCell ref="C122:C125"/>
    <mergeCell ref="D122:D125"/>
    <mergeCell ref="E122:E125"/>
    <mergeCell ref="F125:V125"/>
    <mergeCell ref="B126:B129"/>
    <mergeCell ref="C126:C129"/>
    <mergeCell ref="D126:D129"/>
    <mergeCell ref="E126:E129"/>
    <mergeCell ref="F129:V129"/>
    <mergeCell ref="B135:B138"/>
    <mergeCell ref="C135:C138"/>
    <mergeCell ref="D135:D138"/>
    <mergeCell ref="E135:E138"/>
    <mergeCell ref="F138:V138"/>
    <mergeCell ref="B139:B143"/>
    <mergeCell ref="C139:C143"/>
    <mergeCell ref="D139:D143"/>
    <mergeCell ref="E139:E143"/>
    <mergeCell ref="F143:V143"/>
    <mergeCell ref="B149:B154"/>
    <mergeCell ref="C149:D154"/>
    <mergeCell ref="E149:F149"/>
    <mergeCell ref="E150:F150"/>
    <mergeCell ref="E151:F151"/>
    <mergeCell ref="E154:V154"/>
    <mergeCell ref="B144:V144"/>
    <mergeCell ref="B146:W146"/>
    <mergeCell ref="B147:B148"/>
    <mergeCell ref="C147:D148"/>
    <mergeCell ref="E147:F148"/>
    <mergeCell ref="G147:R147"/>
    <mergeCell ref="S147:W147"/>
    <mergeCell ref="B155:B157"/>
    <mergeCell ref="C155:D157"/>
    <mergeCell ref="E155:F155"/>
    <mergeCell ref="E156:F156"/>
    <mergeCell ref="E157:V157"/>
    <mergeCell ref="B158:B161"/>
    <mergeCell ref="C158:D161"/>
    <mergeCell ref="E158:F158"/>
    <mergeCell ref="E159:F159"/>
    <mergeCell ref="E160:F160"/>
    <mergeCell ref="B167:B172"/>
    <mergeCell ref="C167:D172"/>
    <mergeCell ref="E167:F167"/>
    <mergeCell ref="E168:F168"/>
    <mergeCell ref="E169:F169"/>
    <mergeCell ref="E172:V172"/>
    <mergeCell ref="E161:V161"/>
    <mergeCell ref="B162:B166"/>
    <mergeCell ref="C162:D166"/>
    <mergeCell ref="E162:F162"/>
    <mergeCell ref="E163:F163"/>
    <mergeCell ref="E164:F164"/>
    <mergeCell ref="E165:F165"/>
    <mergeCell ref="E166:V166"/>
    <mergeCell ref="B173:B181"/>
    <mergeCell ref="C173:D181"/>
    <mergeCell ref="E173:F173"/>
    <mergeCell ref="E174:F174"/>
    <mergeCell ref="E175:F175"/>
    <mergeCell ref="E176:F176"/>
    <mergeCell ref="E178:F178"/>
    <mergeCell ref="E179:F179"/>
    <mergeCell ref="E180:F180"/>
    <mergeCell ref="E181:V181"/>
    <mergeCell ref="B201:V201"/>
    <mergeCell ref="B202:V202"/>
    <mergeCell ref="E196:F196"/>
    <mergeCell ref="E197:F197"/>
    <mergeCell ref="E198:F198"/>
    <mergeCell ref="E199:V199"/>
    <mergeCell ref="C200:D200"/>
    <mergeCell ref="E200:F200"/>
    <mergeCell ref="E190:F190"/>
    <mergeCell ref="E191:F191"/>
    <mergeCell ref="E192:F192"/>
    <mergeCell ref="E193:F193"/>
    <mergeCell ref="E194:F194"/>
    <mergeCell ref="E195:F195"/>
    <mergeCell ref="B182:B199"/>
    <mergeCell ref="C182:D199"/>
    <mergeCell ref="E182:F182"/>
    <mergeCell ref="E183:F183"/>
    <mergeCell ref="E184:F184"/>
    <mergeCell ref="E185:F185"/>
    <mergeCell ref="E186:F186"/>
    <mergeCell ref="E187:F187"/>
    <mergeCell ref="E188:F188"/>
    <mergeCell ref="E189:F18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59493-7B21-4152-AE50-F8AAAE975224}">
  <dimension ref="B1:Y134"/>
  <sheetViews>
    <sheetView topLeftCell="A122" workbookViewId="0">
      <selection activeCell="S129" sqref="S129:S131"/>
    </sheetView>
  </sheetViews>
  <sheetFormatPr baseColWidth="10" defaultColWidth="8.83203125" defaultRowHeight="12" x14ac:dyDescent="0.15"/>
  <cols>
    <col min="1" max="2" width="3" style="29" customWidth="1"/>
    <col min="3" max="3" width="8.83203125" style="29"/>
    <col min="4" max="4" width="28" style="29" customWidth="1"/>
    <col min="5" max="5" width="18.83203125" style="29" customWidth="1"/>
    <col min="6" max="6" width="42" style="29" customWidth="1"/>
    <col min="7" max="18" width="2.6640625" style="29" customWidth="1"/>
    <col min="19" max="19" width="9.5" style="29" customWidth="1"/>
    <col min="20" max="21" width="4.6640625" style="29" customWidth="1"/>
    <col min="22" max="22" width="12.6640625" style="156" bestFit="1" customWidth="1"/>
    <col min="23" max="23" width="13.5" style="29" customWidth="1"/>
    <col min="24" max="24" width="10" style="29" bestFit="1" customWidth="1"/>
    <col min="25" max="25" width="22.33203125" style="29" bestFit="1" customWidth="1"/>
    <col min="26" max="16384" width="8.83203125" style="29"/>
  </cols>
  <sheetData>
    <row r="1" spans="2:25" ht="15" x14ac:dyDescent="0.2">
      <c r="B1" s="552" t="s">
        <v>0</v>
      </c>
      <c r="C1" s="552"/>
      <c r="D1" s="552"/>
      <c r="E1" s="552"/>
      <c r="F1" s="552"/>
      <c r="G1" s="552"/>
      <c r="H1" s="552"/>
      <c r="I1" s="552"/>
      <c r="J1" s="552"/>
      <c r="K1" s="552"/>
      <c r="L1" s="552"/>
      <c r="M1" s="552"/>
      <c r="N1" s="552"/>
      <c r="O1" s="552"/>
      <c r="P1" s="552"/>
      <c r="Q1" s="552"/>
      <c r="R1" s="552"/>
      <c r="S1" s="552"/>
      <c r="T1" s="552"/>
      <c r="U1" s="552"/>
      <c r="V1" s="552"/>
      <c r="W1" s="552"/>
      <c r="X1" s="552"/>
      <c r="Y1" s="552"/>
    </row>
    <row r="2" spans="2:25" ht="15" x14ac:dyDescent="0.2">
      <c r="B2" s="552" t="s">
        <v>1</v>
      </c>
      <c r="C2" s="552"/>
      <c r="D2" s="552"/>
      <c r="E2" s="552"/>
      <c r="F2" s="552"/>
      <c r="G2" s="552"/>
      <c r="H2" s="552"/>
      <c r="I2" s="552"/>
      <c r="J2" s="552"/>
      <c r="K2" s="552"/>
      <c r="L2" s="552"/>
      <c r="M2" s="552"/>
      <c r="N2" s="552"/>
      <c r="O2" s="552"/>
      <c r="P2" s="552"/>
      <c r="Q2" s="552"/>
      <c r="R2" s="552"/>
      <c r="S2" s="552"/>
      <c r="T2" s="552"/>
      <c r="U2" s="552"/>
      <c r="V2" s="552"/>
      <c r="W2" s="552"/>
      <c r="X2" s="552"/>
      <c r="Y2" s="552"/>
    </row>
    <row r="3" spans="2:25" ht="15" x14ac:dyDescent="0.2">
      <c r="B3" s="552" t="s">
        <v>2</v>
      </c>
      <c r="C3" s="552"/>
      <c r="D3" s="552"/>
      <c r="E3" s="552"/>
      <c r="F3" s="552"/>
      <c r="G3" s="552"/>
      <c r="H3" s="552"/>
      <c r="I3" s="552"/>
      <c r="J3" s="552"/>
      <c r="K3" s="552"/>
      <c r="L3" s="552"/>
      <c r="M3" s="552"/>
      <c r="N3" s="552"/>
      <c r="O3" s="552"/>
      <c r="P3" s="552"/>
      <c r="Q3" s="552"/>
      <c r="R3" s="552"/>
      <c r="S3" s="552"/>
      <c r="T3" s="552"/>
      <c r="U3" s="552"/>
      <c r="V3" s="552"/>
      <c r="W3" s="552"/>
      <c r="X3" s="552"/>
      <c r="Y3" s="552"/>
    </row>
    <row r="4" spans="2:25" x14ac:dyDescent="0.15">
      <c r="B4" s="124"/>
    </row>
    <row r="5" spans="2:25" ht="15" x14ac:dyDescent="0.2">
      <c r="B5" s="157" t="s">
        <v>334</v>
      </c>
    </row>
    <row r="7" spans="2:25" x14ac:dyDescent="0.15">
      <c r="B7" s="658" t="s">
        <v>4</v>
      </c>
      <c r="C7" s="410" t="s">
        <v>5</v>
      </c>
      <c r="D7" s="658" t="s">
        <v>6</v>
      </c>
      <c r="E7" s="658" t="s">
        <v>7</v>
      </c>
      <c r="F7" s="658" t="s">
        <v>8</v>
      </c>
      <c r="G7" s="658" t="s">
        <v>9</v>
      </c>
      <c r="H7" s="658"/>
      <c r="I7" s="658"/>
      <c r="J7" s="658"/>
      <c r="K7" s="658"/>
      <c r="L7" s="658"/>
      <c r="M7" s="658"/>
      <c r="N7" s="658"/>
      <c r="O7" s="658"/>
      <c r="P7" s="658"/>
      <c r="Q7" s="658"/>
      <c r="R7" s="658"/>
      <c r="S7" s="658" t="s">
        <v>10</v>
      </c>
      <c r="T7" s="658"/>
      <c r="U7" s="658"/>
      <c r="V7" s="658"/>
      <c r="W7" s="658"/>
      <c r="X7" s="650" t="s">
        <v>335</v>
      </c>
      <c r="Y7" s="652" t="s">
        <v>336</v>
      </c>
    </row>
    <row r="8" spans="2:25" x14ac:dyDescent="0.15">
      <c r="B8" s="658"/>
      <c r="C8" s="410"/>
      <c r="D8" s="658"/>
      <c r="E8" s="658"/>
      <c r="F8" s="658"/>
      <c r="G8" s="158">
        <v>1</v>
      </c>
      <c r="H8" s="158">
        <v>2</v>
      </c>
      <c r="I8" s="158">
        <v>3</v>
      </c>
      <c r="J8" s="158">
        <v>4</v>
      </c>
      <c r="K8" s="158">
        <v>5</v>
      </c>
      <c r="L8" s="158">
        <v>6</v>
      </c>
      <c r="M8" s="158">
        <v>7</v>
      </c>
      <c r="N8" s="158">
        <v>8</v>
      </c>
      <c r="O8" s="158">
        <v>9</v>
      </c>
      <c r="P8" s="158">
        <v>10</v>
      </c>
      <c r="Q8" s="158">
        <v>11</v>
      </c>
      <c r="R8" s="158">
        <v>12</v>
      </c>
      <c r="S8" s="158" t="s">
        <v>11</v>
      </c>
      <c r="T8" s="158" t="s">
        <v>12</v>
      </c>
      <c r="U8" s="158" t="s">
        <v>13</v>
      </c>
      <c r="V8" s="159" t="s">
        <v>14</v>
      </c>
      <c r="W8" s="158" t="s">
        <v>15</v>
      </c>
      <c r="X8" s="651"/>
      <c r="Y8" s="653"/>
    </row>
    <row r="9" spans="2:25" x14ac:dyDescent="0.15">
      <c r="B9" s="160"/>
      <c r="C9" s="160" t="s">
        <v>35</v>
      </c>
      <c r="D9" s="663" t="s">
        <v>337</v>
      </c>
      <c r="E9" s="663"/>
      <c r="F9" s="663"/>
      <c r="G9" s="663"/>
      <c r="H9" s="663"/>
      <c r="I9" s="663"/>
      <c r="J9" s="663"/>
      <c r="K9" s="663"/>
      <c r="L9" s="663"/>
      <c r="M9" s="663"/>
      <c r="N9" s="663"/>
      <c r="O9" s="663"/>
      <c r="P9" s="663"/>
      <c r="Q9" s="663"/>
      <c r="R9" s="663"/>
      <c r="S9" s="663"/>
      <c r="T9" s="663"/>
      <c r="U9" s="663"/>
      <c r="V9" s="663"/>
      <c r="W9" s="663"/>
      <c r="X9" s="161"/>
      <c r="Y9" s="161"/>
    </row>
    <row r="10" spans="2:25" ht="26" x14ac:dyDescent="0.15">
      <c r="B10" s="521">
        <v>1</v>
      </c>
      <c r="C10" s="487" t="s">
        <v>338</v>
      </c>
      <c r="D10" s="392" t="s">
        <v>339</v>
      </c>
      <c r="E10" s="392" t="s">
        <v>340</v>
      </c>
      <c r="F10" s="69" t="s">
        <v>341</v>
      </c>
      <c r="G10" s="98"/>
      <c r="H10" s="98"/>
      <c r="I10" s="47"/>
      <c r="J10" s="47"/>
      <c r="K10" s="47"/>
      <c r="L10" s="47"/>
      <c r="M10" s="47"/>
      <c r="N10" s="48"/>
      <c r="O10" s="47"/>
      <c r="P10" s="47"/>
      <c r="Q10" s="47"/>
      <c r="R10" s="47"/>
      <c r="S10" s="47"/>
      <c r="T10" s="89"/>
      <c r="U10" s="47"/>
      <c r="V10" s="50"/>
      <c r="W10" s="47"/>
      <c r="X10" s="642"/>
      <c r="Y10" s="487"/>
    </row>
    <row r="11" spans="2:25" ht="26" x14ac:dyDescent="0.15">
      <c r="B11" s="521"/>
      <c r="C11" s="488"/>
      <c r="D11" s="398"/>
      <c r="E11" s="398"/>
      <c r="F11" s="46" t="s">
        <v>342</v>
      </c>
      <c r="G11" s="98"/>
      <c r="H11" s="98"/>
      <c r="I11" s="47"/>
      <c r="J11" s="47"/>
      <c r="K11" s="47"/>
      <c r="L11" s="47"/>
      <c r="M11" s="47"/>
      <c r="N11" s="48"/>
      <c r="O11" s="47"/>
      <c r="P11" s="47"/>
      <c r="Q11" s="47"/>
      <c r="R11" s="47"/>
      <c r="S11" s="47"/>
      <c r="T11" s="89"/>
      <c r="U11" s="47"/>
      <c r="V11" s="50"/>
      <c r="W11" s="47"/>
      <c r="X11" s="488"/>
      <c r="Y11" s="488"/>
    </row>
    <row r="12" spans="2:25" ht="26" x14ac:dyDescent="0.15">
      <c r="B12" s="521"/>
      <c r="C12" s="488"/>
      <c r="D12" s="398"/>
      <c r="E12" s="398"/>
      <c r="F12" s="46" t="s">
        <v>343</v>
      </c>
      <c r="G12" s="98"/>
      <c r="H12" s="98"/>
      <c r="I12" s="47"/>
      <c r="J12" s="47"/>
      <c r="K12" s="47"/>
      <c r="L12" s="47"/>
      <c r="M12" s="47"/>
      <c r="N12" s="48"/>
      <c r="O12" s="47"/>
      <c r="P12" s="47"/>
      <c r="Q12" s="47"/>
      <c r="R12" s="47"/>
      <c r="S12" s="47"/>
      <c r="T12" s="89"/>
      <c r="U12" s="47"/>
      <c r="V12" s="50"/>
      <c r="W12" s="47"/>
      <c r="X12" s="488"/>
      <c r="Y12" s="488"/>
    </row>
    <row r="13" spans="2:25" x14ac:dyDescent="0.15">
      <c r="B13" s="662"/>
      <c r="C13" s="489"/>
      <c r="D13" s="393"/>
      <c r="E13" s="393"/>
      <c r="F13" s="659" t="s">
        <v>15</v>
      </c>
      <c r="G13" s="660"/>
      <c r="H13" s="660"/>
      <c r="I13" s="660"/>
      <c r="J13" s="660"/>
      <c r="K13" s="660"/>
      <c r="L13" s="660"/>
      <c r="M13" s="660"/>
      <c r="N13" s="660"/>
      <c r="O13" s="660"/>
      <c r="P13" s="660"/>
      <c r="Q13" s="660"/>
      <c r="R13" s="660"/>
      <c r="S13" s="660"/>
      <c r="T13" s="660"/>
      <c r="U13" s="660"/>
      <c r="V13" s="661"/>
      <c r="W13" s="162">
        <f>SUM(W12:W12)</f>
        <v>0</v>
      </c>
      <c r="X13" s="163"/>
      <c r="Y13" s="163"/>
    </row>
    <row r="14" spans="2:25" ht="26" x14ac:dyDescent="0.15">
      <c r="B14" s="521">
        <v>2</v>
      </c>
      <c r="C14" s="487" t="s">
        <v>344</v>
      </c>
      <c r="D14" s="392" t="s">
        <v>345</v>
      </c>
      <c r="E14" s="392" t="s">
        <v>346</v>
      </c>
      <c r="F14" s="69" t="s">
        <v>347</v>
      </c>
      <c r="G14" s="98"/>
      <c r="H14" s="98"/>
      <c r="I14" s="47"/>
      <c r="J14" s="47"/>
      <c r="K14" s="47"/>
      <c r="L14" s="47"/>
      <c r="M14" s="47"/>
      <c r="N14" s="48"/>
      <c r="O14" s="47"/>
      <c r="P14" s="47"/>
      <c r="Q14" s="47"/>
      <c r="R14" s="47"/>
      <c r="S14" s="47"/>
      <c r="T14" s="89"/>
      <c r="U14" s="47"/>
      <c r="V14" s="50"/>
      <c r="W14" s="47"/>
      <c r="X14" s="642"/>
      <c r="Y14" s="487"/>
    </row>
    <row r="15" spans="2:25" ht="26" x14ac:dyDescent="0.15">
      <c r="B15" s="521"/>
      <c r="C15" s="488"/>
      <c r="D15" s="398"/>
      <c r="E15" s="398"/>
      <c r="F15" s="46" t="s">
        <v>348</v>
      </c>
      <c r="G15" s="98"/>
      <c r="H15" s="98"/>
      <c r="I15" s="47"/>
      <c r="J15" s="47"/>
      <c r="K15" s="47"/>
      <c r="L15" s="47"/>
      <c r="M15" s="47"/>
      <c r="N15" s="48"/>
      <c r="O15" s="47"/>
      <c r="P15" s="47"/>
      <c r="Q15" s="47"/>
      <c r="R15" s="47"/>
      <c r="S15" s="47"/>
      <c r="T15" s="89"/>
      <c r="U15" s="47"/>
      <c r="V15" s="50"/>
      <c r="W15" s="47"/>
      <c r="X15" s="488"/>
      <c r="Y15" s="488"/>
    </row>
    <row r="16" spans="2:25" ht="26" x14ac:dyDescent="0.15">
      <c r="B16" s="521"/>
      <c r="C16" s="488"/>
      <c r="D16" s="398"/>
      <c r="E16" s="398"/>
      <c r="F16" s="46" t="s">
        <v>349</v>
      </c>
      <c r="G16" s="98"/>
      <c r="H16" s="98"/>
      <c r="I16" s="47"/>
      <c r="J16" s="47"/>
      <c r="K16" s="47"/>
      <c r="L16" s="47"/>
      <c r="M16" s="47"/>
      <c r="N16" s="48"/>
      <c r="O16" s="47"/>
      <c r="P16" s="47"/>
      <c r="Q16" s="47"/>
      <c r="R16" s="47"/>
      <c r="S16" s="47"/>
      <c r="T16" s="89"/>
      <c r="U16" s="47"/>
      <c r="V16" s="50"/>
      <c r="W16" s="47"/>
      <c r="X16" s="488"/>
      <c r="Y16" s="488"/>
    </row>
    <row r="17" spans="2:25" x14ac:dyDescent="0.15">
      <c r="B17" s="662"/>
      <c r="C17" s="489"/>
      <c r="D17" s="393"/>
      <c r="E17" s="393"/>
      <c r="F17" s="659" t="s">
        <v>15</v>
      </c>
      <c r="G17" s="660"/>
      <c r="H17" s="660"/>
      <c r="I17" s="660"/>
      <c r="J17" s="660"/>
      <c r="K17" s="660"/>
      <c r="L17" s="660"/>
      <c r="M17" s="660"/>
      <c r="N17" s="660"/>
      <c r="O17" s="660"/>
      <c r="P17" s="660"/>
      <c r="Q17" s="660"/>
      <c r="R17" s="660"/>
      <c r="S17" s="660"/>
      <c r="T17" s="660"/>
      <c r="U17" s="660"/>
      <c r="V17" s="661"/>
      <c r="W17" s="162">
        <f>SUM(W16:W16)</f>
        <v>0</v>
      </c>
      <c r="X17" s="163"/>
      <c r="Y17" s="163"/>
    </row>
    <row r="18" spans="2:25" ht="26" x14ac:dyDescent="0.15">
      <c r="B18" s="521">
        <v>3</v>
      </c>
      <c r="C18" s="487" t="s">
        <v>350</v>
      </c>
      <c r="D18" s="392" t="s">
        <v>351</v>
      </c>
      <c r="E18" s="392" t="s">
        <v>352</v>
      </c>
      <c r="F18" s="69" t="s">
        <v>353</v>
      </c>
      <c r="G18" s="98"/>
      <c r="H18" s="98"/>
      <c r="I18" s="47"/>
      <c r="J18" s="47"/>
      <c r="K18" s="47"/>
      <c r="L18" s="47"/>
      <c r="M18" s="47"/>
      <c r="N18" s="47"/>
      <c r="O18" s="164"/>
      <c r="P18" s="47"/>
      <c r="Q18" s="47"/>
      <c r="R18" s="47"/>
      <c r="S18" s="47"/>
      <c r="T18" s="89"/>
      <c r="U18" s="47"/>
      <c r="V18" s="50"/>
      <c r="W18" s="47"/>
      <c r="X18" s="642"/>
      <c r="Y18" s="487"/>
    </row>
    <row r="19" spans="2:25" ht="26" x14ac:dyDescent="0.15">
      <c r="B19" s="521"/>
      <c r="C19" s="488"/>
      <c r="D19" s="398"/>
      <c r="E19" s="398"/>
      <c r="F19" s="46" t="s">
        <v>354</v>
      </c>
      <c r="G19" s="98"/>
      <c r="H19" s="98"/>
      <c r="I19" s="47"/>
      <c r="J19" s="47"/>
      <c r="K19" s="47"/>
      <c r="L19" s="47"/>
      <c r="M19" s="47"/>
      <c r="N19" s="47"/>
      <c r="O19" s="164"/>
      <c r="P19" s="47"/>
      <c r="Q19" s="47"/>
      <c r="R19" s="47"/>
      <c r="S19" s="47"/>
      <c r="T19" s="89"/>
      <c r="U19" s="47"/>
      <c r="V19" s="50"/>
      <c r="W19" s="47"/>
      <c r="X19" s="488"/>
      <c r="Y19" s="488"/>
    </row>
    <row r="20" spans="2:25" ht="26" x14ac:dyDescent="0.15">
      <c r="B20" s="521"/>
      <c r="C20" s="488"/>
      <c r="D20" s="398"/>
      <c r="E20" s="398"/>
      <c r="F20" s="46" t="s">
        <v>355</v>
      </c>
      <c r="G20" s="98"/>
      <c r="H20" s="98"/>
      <c r="I20" s="47"/>
      <c r="J20" s="47"/>
      <c r="K20" s="47"/>
      <c r="L20" s="47"/>
      <c r="M20" s="47"/>
      <c r="N20" s="47"/>
      <c r="O20" s="164"/>
      <c r="P20" s="47"/>
      <c r="Q20" s="47"/>
      <c r="R20" s="47"/>
      <c r="S20" s="47"/>
      <c r="T20" s="89"/>
      <c r="U20" s="47"/>
      <c r="V20" s="50"/>
      <c r="W20" s="47"/>
      <c r="X20" s="488"/>
      <c r="Y20" s="488"/>
    </row>
    <row r="21" spans="2:25" x14ac:dyDescent="0.15">
      <c r="B21" s="662"/>
      <c r="C21" s="489"/>
      <c r="D21" s="393"/>
      <c r="E21" s="393"/>
      <c r="F21" s="659" t="s">
        <v>15</v>
      </c>
      <c r="G21" s="660"/>
      <c r="H21" s="660"/>
      <c r="I21" s="660"/>
      <c r="J21" s="660"/>
      <c r="K21" s="660"/>
      <c r="L21" s="660"/>
      <c r="M21" s="660"/>
      <c r="N21" s="660"/>
      <c r="O21" s="660"/>
      <c r="P21" s="660"/>
      <c r="Q21" s="660"/>
      <c r="R21" s="660"/>
      <c r="S21" s="660"/>
      <c r="T21" s="660"/>
      <c r="U21" s="660"/>
      <c r="V21" s="661"/>
      <c r="W21" s="162">
        <f>SUM(W20:W20)</f>
        <v>0</v>
      </c>
      <c r="X21" s="163"/>
      <c r="Y21" s="163"/>
    </row>
    <row r="22" spans="2:25" ht="12" customHeight="1" x14ac:dyDescent="0.15">
      <c r="B22" s="521">
        <v>4</v>
      </c>
      <c r="C22" s="487" t="s">
        <v>356</v>
      </c>
      <c r="D22" s="392" t="s">
        <v>357</v>
      </c>
      <c r="E22" s="392" t="s">
        <v>358</v>
      </c>
      <c r="F22" s="69" t="s">
        <v>359</v>
      </c>
      <c r="G22" s="98"/>
      <c r="H22" s="98"/>
      <c r="I22" s="47"/>
      <c r="J22" s="47"/>
      <c r="K22" s="47"/>
      <c r="L22" s="47"/>
      <c r="M22" s="47"/>
      <c r="N22" s="47"/>
      <c r="O22" s="47"/>
      <c r="P22" s="47"/>
      <c r="Q22" s="48"/>
      <c r="R22" s="47"/>
      <c r="S22" s="47"/>
      <c r="T22" s="89"/>
      <c r="U22" s="47"/>
      <c r="V22" s="50"/>
      <c r="W22" s="47"/>
      <c r="X22" s="642"/>
      <c r="Y22" s="487"/>
    </row>
    <row r="23" spans="2:25" ht="26" x14ac:dyDescent="0.15">
      <c r="B23" s="521"/>
      <c r="C23" s="488"/>
      <c r="D23" s="398"/>
      <c r="E23" s="398"/>
      <c r="F23" s="46" t="s">
        <v>360</v>
      </c>
      <c r="G23" s="98"/>
      <c r="H23" s="98"/>
      <c r="I23" s="47"/>
      <c r="J23" s="47"/>
      <c r="K23" s="47"/>
      <c r="L23" s="47"/>
      <c r="M23" s="47"/>
      <c r="N23" s="47"/>
      <c r="O23" s="47"/>
      <c r="P23" s="47"/>
      <c r="Q23" s="48"/>
      <c r="R23" s="47"/>
      <c r="S23" s="47"/>
      <c r="T23" s="89"/>
      <c r="U23" s="47"/>
      <c r="V23" s="50"/>
      <c r="W23" s="47"/>
      <c r="X23" s="488"/>
      <c r="Y23" s="488"/>
    </row>
    <row r="24" spans="2:25" ht="26" x14ac:dyDescent="0.15">
      <c r="B24" s="521"/>
      <c r="C24" s="488"/>
      <c r="D24" s="398"/>
      <c r="E24" s="398"/>
      <c r="F24" s="46" t="s">
        <v>361</v>
      </c>
      <c r="G24" s="98"/>
      <c r="H24" s="98"/>
      <c r="I24" s="47"/>
      <c r="J24" s="47"/>
      <c r="K24" s="47"/>
      <c r="L24" s="47"/>
      <c r="M24" s="47"/>
      <c r="N24" s="47"/>
      <c r="O24" s="47"/>
      <c r="P24" s="47"/>
      <c r="Q24" s="48"/>
      <c r="R24" s="47"/>
      <c r="S24" s="47"/>
      <c r="T24" s="89"/>
      <c r="U24" s="47"/>
      <c r="V24" s="50"/>
      <c r="W24" s="47"/>
      <c r="X24" s="488"/>
      <c r="Y24" s="488"/>
    </row>
    <row r="25" spans="2:25" x14ac:dyDescent="0.15">
      <c r="B25" s="662"/>
      <c r="C25" s="489"/>
      <c r="D25" s="393"/>
      <c r="E25" s="393"/>
      <c r="F25" s="659" t="s">
        <v>15</v>
      </c>
      <c r="G25" s="660"/>
      <c r="H25" s="660"/>
      <c r="I25" s="660"/>
      <c r="J25" s="660"/>
      <c r="K25" s="660"/>
      <c r="L25" s="660"/>
      <c r="M25" s="660"/>
      <c r="N25" s="660"/>
      <c r="O25" s="660"/>
      <c r="P25" s="660"/>
      <c r="Q25" s="660"/>
      <c r="R25" s="660"/>
      <c r="S25" s="660"/>
      <c r="T25" s="660"/>
      <c r="U25" s="660"/>
      <c r="V25" s="661"/>
      <c r="W25" s="162">
        <f>SUM(W24:W24)</f>
        <v>0</v>
      </c>
      <c r="X25" s="163"/>
      <c r="Y25" s="163"/>
    </row>
    <row r="26" spans="2:25" ht="13" x14ac:dyDescent="0.15">
      <c r="B26" s="521">
        <v>5</v>
      </c>
      <c r="C26" s="487" t="s">
        <v>362</v>
      </c>
      <c r="D26" s="392" t="s">
        <v>363</v>
      </c>
      <c r="E26" s="392" t="s">
        <v>364</v>
      </c>
      <c r="F26" s="165" t="s">
        <v>365</v>
      </c>
      <c r="G26" s="166"/>
      <c r="H26" s="166"/>
      <c r="I26" s="166"/>
      <c r="J26" s="166"/>
      <c r="K26" s="166"/>
      <c r="L26" s="166"/>
      <c r="M26" s="166"/>
      <c r="N26" s="166"/>
      <c r="O26" s="166"/>
      <c r="P26" s="166"/>
      <c r="Q26" s="166"/>
      <c r="R26" s="166"/>
      <c r="S26" s="167"/>
      <c r="T26" s="168"/>
      <c r="U26" s="167"/>
      <c r="V26" s="169"/>
      <c r="W26" s="167"/>
      <c r="X26" s="642"/>
      <c r="Y26" s="487"/>
    </row>
    <row r="27" spans="2:25" ht="13" x14ac:dyDescent="0.15">
      <c r="B27" s="521"/>
      <c r="C27" s="488"/>
      <c r="D27" s="398"/>
      <c r="E27" s="398"/>
      <c r="F27" s="165" t="s">
        <v>366</v>
      </c>
      <c r="G27" s="166"/>
      <c r="H27" s="166"/>
      <c r="I27" s="166"/>
      <c r="J27" s="166"/>
      <c r="K27" s="166"/>
      <c r="L27" s="166"/>
      <c r="M27" s="166"/>
      <c r="N27" s="166"/>
      <c r="O27" s="166"/>
      <c r="P27" s="166"/>
      <c r="Q27" s="166"/>
      <c r="R27" s="166"/>
      <c r="S27" s="167"/>
      <c r="T27" s="168"/>
      <c r="U27" s="167"/>
      <c r="V27" s="169"/>
      <c r="W27" s="167"/>
      <c r="X27" s="488"/>
      <c r="Y27" s="488"/>
    </row>
    <row r="28" spans="2:25" ht="13" x14ac:dyDescent="0.15">
      <c r="B28" s="521"/>
      <c r="C28" s="488"/>
      <c r="D28" s="398"/>
      <c r="E28" s="398"/>
      <c r="F28" s="165" t="s">
        <v>367</v>
      </c>
      <c r="G28" s="48"/>
      <c r="H28" s="48"/>
      <c r="I28" s="48"/>
      <c r="J28" s="48"/>
      <c r="K28" s="48"/>
      <c r="L28" s="48"/>
      <c r="M28" s="48"/>
      <c r="N28" s="48"/>
      <c r="O28" s="48"/>
      <c r="P28" s="48"/>
      <c r="Q28" s="48"/>
      <c r="R28" s="48"/>
      <c r="S28" s="106"/>
      <c r="T28" s="170"/>
      <c r="U28" s="106"/>
      <c r="V28" s="171"/>
      <c r="W28" s="171">
        <f>V28*U28*T28</f>
        <v>0</v>
      </c>
      <c r="X28" s="488"/>
      <c r="Y28" s="488"/>
    </row>
    <row r="29" spans="2:25" x14ac:dyDescent="0.15">
      <c r="B29" s="662"/>
      <c r="C29" s="489"/>
      <c r="D29" s="393"/>
      <c r="E29" s="393"/>
      <c r="F29" s="659"/>
      <c r="G29" s="660"/>
      <c r="H29" s="660"/>
      <c r="I29" s="660"/>
      <c r="J29" s="660"/>
      <c r="K29" s="660"/>
      <c r="L29" s="660"/>
      <c r="M29" s="660"/>
      <c r="N29" s="660"/>
      <c r="O29" s="660"/>
      <c r="P29" s="660"/>
      <c r="Q29" s="660"/>
      <c r="R29" s="660"/>
      <c r="S29" s="660"/>
      <c r="T29" s="660"/>
      <c r="U29" s="660"/>
      <c r="V29" s="661"/>
      <c r="W29" s="162">
        <f>SUM(W28:W28)</f>
        <v>0</v>
      </c>
      <c r="X29" s="163"/>
      <c r="Y29" s="163"/>
    </row>
    <row r="30" spans="2:25" ht="13" x14ac:dyDescent="0.15">
      <c r="B30" s="521">
        <v>6</v>
      </c>
      <c r="C30" s="487" t="s">
        <v>368</v>
      </c>
      <c r="D30" s="392" t="s">
        <v>369</v>
      </c>
      <c r="E30" s="392" t="s">
        <v>370</v>
      </c>
      <c r="F30" s="165" t="s">
        <v>365</v>
      </c>
      <c r="G30" s="48"/>
      <c r="H30" s="48"/>
      <c r="I30" s="48"/>
      <c r="J30" s="48"/>
      <c r="K30" s="48"/>
      <c r="L30" s="48"/>
      <c r="M30" s="48"/>
      <c r="N30" s="48"/>
      <c r="O30" s="48"/>
      <c r="P30" s="48"/>
      <c r="Q30" s="48"/>
      <c r="R30" s="48"/>
      <c r="S30" s="47"/>
      <c r="T30" s="89"/>
      <c r="U30" s="47"/>
      <c r="V30" s="50"/>
      <c r="W30" s="47"/>
      <c r="X30" s="642"/>
      <c r="Y30" s="487"/>
    </row>
    <row r="31" spans="2:25" ht="13" x14ac:dyDescent="0.15">
      <c r="B31" s="521"/>
      <c r="C31" s="488"/>
      <c r="D31" s="398"/>
      <c r="E31" s="398"/>
      <c r="F31" s="165" t="s">
        <v>366</v>
      </c>
      <c r="G31" s="48"/>
      <c r="H31" s="48"/>
      <c r="I31" s="48"/>
      <c r="J31" s="48"/>
      <c r="K31" s="48"/>
      <c r="L31" s="48"/>
      <c r="M31" s="48"/>
      <c r="N31" s="48"/>
      <c r="O31" s="48"/>
      <c r="P31" s="48"/>
      <c r="Q31" s="48"/>
      <c r="R31" s="48"/>
      <c r="S31" s="47"/>
      <c r="T31" s="89"/>
      <c r="U31" s="47"/>
      <c r="V31" s="50"/>
      <c r="W31" s="47"/>
      <c r="X31" s="488"/>
      <c r="Y31" s="488"/>
    </row>
    <row r="32" spans="2:25" ht="13" x14ac:dyDescent="0.15">
      <c r="B32" s="521"/>
      <c r="C32" s="488"/>
      <c r="D32" s="398"/>
      <c r="E32" s="398"/>
      <c r="F32" s="165" t="s">
        <v>367</v>
      </c>
      <c r="G32" s="48"/>
      <c r="H32" s="48"/>
      <c r="I32" s="48"/>
      <c r="J32" s="48"/>
      <c r="K32" s="48"/>
      <c r="L32" s="48"/>
      <c r="M32" s="48"/>
      <c r="N32" s="48"/>
      <c r="O32" s="48"/>
      <c r="P32" s="48"/>
      <c r="Q32" s="48"/>
      <c r="R32" s="48"/>
      <c r="S32" s="47"/>
      <c r="T32" s="172"/>
      <c r="U32" s="49"/>
      <c r="V32" s="50"/>
      <c r="W32" s="50"/>
      <c r="X32" s="489"/>
      <c r="Y32" s="489"/>
    </row>
    <row r="33" spans="2:25" x14ac:dyDescent="0.15">
      <c r="B33" s="662"/>
      <c r="C33" s="489"/>
      <c r="D33" s="393"/>
      <c r="E33" s="393"/>
      <c r="F33" s="659"/>
      <c r="G33" s="660"/>
      <c r="H33" s="660"/>
      <c r="I33" s="660"/>
      <c r="J33" s="660"/>
      <c r="K33" s="660"/>
      <c r="L33" s="660"/>
      <c r="M33" s="660"/>
      <c r="N33" s="660"/>
      <c r="O33" s="660"/>
      <c r="P33" s="660"/>
      <c r="Q33" s="660"/>
      <c r="R33" s="660"/>
      <c r="S33" s="660"/>
      <c r="T33" s="660"/>
      <c r="U33" s="660"/>
      <c r="V33" s="661"/>
      <c r="W33" s="162">
        <f>SUM(W32:W32)</f>
        <v>0</v>
      </c>
      <c r="X33" s="163"/>
      <c r="Y33" s="163"/>
    </row>
    <row r="34" spans="2:25" ht="13" x14ac:dyDescent="0.15">
      <c r="B34" s="521">
        <v>7</v>
      </c>
      <c r="C34" s="487" t="s">
        <v>371</v>
      </c>
      <c r="D34" s="392" t="s">
        <v>372</v>
      </c>
      <c r="E34" s="392" t="s">
        <v>373</v>
      </c>
      <c r="F34" s="165" t="s">
        <v>365</v>
      </c>
      <c r="G34" s="48"/>
      <c r="H34" s="48"/>
      <c r="I34" s="48"/>
      <c r="J34" s="48"/>
      <c r="K34" s="48"/>
      <c r="L34" s="48"/>
      <c r="M34" s="48"/>
      <c r="N34" s="48"/>
      <c r="O34" s="48"/>
      <c r="P34" s="48"/>
      <c r="Q34" s="48"/>
      <c r="R34" s="48"/>
      <c r="S34" s="47"/>
      <c r="T34" s="89"/>
      <c r="U34" s="47"/>
      <c r="V34" s="50"/>
      <c r="W34" s="47"/>
      <c r="X34" s="642"/>
      <c r="Y34" s="487"/>
    </row>
    <row r="35" spans="2:25" ht="13" x14ac:dyDescent="0.15">
      <c r="B35" s="521"/>
      <c r="C35" s="488"/>
      <c r="D35" s="398"/>
      <c r="E35" s="398"/>
      <c r="F35" s="165" t="s">
        <v>366</v>
      </c>
      <c r="G35" s="48"/>
      <c r="H35" s="48"/>
      <c r="I35" s="48"/>
      <c r="J35" s="48"/>
      <c r="K35" s="48"/>
      <c r="L35" s="48"/>
      <c r="M35" s="48"/>
      <c r="N35" s="48"/>
      <c r="O35" s="48"/>
      <c r="P35" s="48"/>
      <c r="Q35" s="48"/>
      <c r="R35" s="48"/>
      <c r="S35" s="47"/>
      <c r="T35" s="89"/>
      <c r="U35" s="47"/>
      <c r="V35" s="50"/>
      <c r="W35" s="47"/>
      <c r="X35" s="488"/>
      <c r="Y35" s="488"/>
    </row>
    <row r="36" spans="2:25" ht="13" x14ac:dyDescent="0.15">
      <c r="B36" s="521"/>
      <c r="C36" s="488"/>
      <c r="D36" s="398"/>
      <c r="E36" s="398"/>
      <c r="F36" s="165" t="s">
        <v>367</v>
      </c>
      <c r="G36" s="48"/>
      <c r="H36" s="48"/>
      <c r="I36" s="48"/>
      <c r="J36" s="48"/>
      <c r="K36" s="48"/>
      <c r="L36" s="48"/>
      <c r="M36" s="48"/>
      <c r="N36" s="48"/>
      <c r="O36" s="48"/>
      <c r="P36" s="48"/>
      <c r="Q36" s="48"/>
      <c r="R36" s="48"/>
      <c r="S36" s="47"/>
      <c r="T36" s="172"/>
      <c r="U36" s="49"/>
      <c r="V36" s="50"/>
      <c r="W36" s="50"/>
      <c r="X36" s="489"/>
      <c r="Y36" s="489"/>
    </row>
    <row r="37" spans="2:25" x14ac:dyDescent="0.15">
      <c r="B37" s="662"/>
      <c r="C37" s="489"/>
      <c r="D37" s="393"/>
      <c r="E37" s="393"/>
      <c r="F37" s="659" t="s">
        <v>15</v>
      </c>
      <c r="G37" s="660"/>
      <c r="H37" s="660"/>
      <c r="I37" s="660"/>
      <c r="J37" s="660"/>
      <c r="K37" s="660"/>
      <c r="L37" s="660"/>
      <c r="M37" s="660"/>
      <c r="N37" s="660"/>
      <c r="O37" s="660"/>
      <c r="P37" s="660"/>
      <c r="Q37" s="660"/>
      <c r="R37" s="660"/>
      <c r="S37" s="660"/>
      <c r="T37" s="660"/>
      <c r="U37" s="660"/>
      <c r="V37" s="661"/>
      <c r="W37" s="162">
        <f>SUM(W36:W36)</f>
        <v>0</v>
      </c>
      <c r="X37" s="163"/>
      <c r="Y37" s="163"/>
    </row>
    <row r="38" spans="2:25" ht="13" x14ac:dyDescent="0.15">
      <c r="B38" s="521">
        <v>8</v>
      </c>
      <c r="C38" s="487" t="s">
        <v>374</v>
      </c>
      <c r="D38" s="392" t="s">
        <v>375</v>
      </c>
      <c r="E38" s="392" t="s">
        <v>376</v>
      </c>
      <c r="F38" s="173" t="s">
        <v>377</v>
      </c>
      <c r="G38" s="48"/>
      <c r="H38" s="48"/>
      <c r="I38" s="48"/>
      <c r="J38" s="48"/>
      <c r="K38" s="48"/>
      <c r="L38" s="48"/>
      <c r="M38" s="48"/>
      <c r="N38" s="48"/>
      <c r="O38" s="48"/>
      <c r="P38" s="48"/>
      <c r="Q38" s="48"/>
      <c r="R38" s="48"/>
      <c r="S38" s="47"/>
      <c r="T38" s="89"/>
      <c r="U38" s="47"/>
      <c r="V38" s="50"/>
      <c r="W38" s="47"/>
      <c r="X38" s="642"/>
      <c r="Y38" s="487"/>
    </row>
    <row r="39" spans="2:25" ht="13" x14ac:dyDescent="0.15">
      <c r="B39" s="521"/>
      <c r="C39" s="488"/>
      <c r="D39" s="398"/>
      <c r="E39" s="398"/>
      <c r="F39" s="173" t="s">
        <v>378</v>
      </c>
      <c r="G39" s="48"/>
      <c r="H39" s="48"/>
      <c r="I39" s="48"/>
      <c r="J39" s="48"/>
      <c r="K39" s="48"/>
      <c r="L39" s="48"/>
      <c r="M39" s="48"/>
      <c r="N39" s="48"/>
      <c r="O39" s="48"/>
      <c r="P39" s="48"/>
      <c r="Q39" s="48"/>
      <c r="R39" s="48"/>
      <c r="S39" s="47"/>
      <c r="T39" s="89"/>
      <c r="U39" s="47"/>
      <c r="V39" s="50"/>
      <c r="W39" s="47"/>
      <c r="X39" s="488"/>
      <c r="Y39" s="488"/>
    </row>
    <row r="40" spans="2:25" ht="13" x14ac:dyDescent="0.15">
      <c r="B40" s="521"/>
      <c r="C40" s="488"/>
      <c r="D40" s="398"/>
      <c r="E40" s="398"/>
      <c r="F40" s="173" t="s">
        <v>379</v>
      </c>
      <c r="G40" s="48"/>
      <c r="H40" s="48"/>
      <c r="I40" s="48"/>
      <c r="J40" s="48"/>
      <c r="K40" s="48"/>
      <c r="L40" s="48"/>
      <c r="M40" s="48"/>
      <c r="N40" s="48"/>
      <c r="O40" s="48"/>
      <c r="P40" s="48"/>
      <c r="Q40" s="48"/>
      <c r="R40" s="48"/>
      <c r="S40" s="47"/>
      <c r="T40" s="172"/>
      <c r="U40" s="49"/>
      <c r="V40" s="50"/>
      <c r="W40" s="50"/>
      <c r="X40" s="489"/>
      <c r="Y40" s="489"/>
    </row>
    <row r="41" spans="2:25" x14ac:dyDescent="0.15">
      <c r="B41" s="662"/>
      <c r="C41" s="489"/>
      <c r="D41" s="393"/>
      <c r="E41" s="393"/>
      <c r="F41" s="659" t="s">
        <v>15</v>
      </c>
      <c r="G41" s="660"/>
      <c r="H41" s="660"/>
      <c r="I41" s="660"/>
      <c r="J41" s="660"/>
      <c r="K41" s="660"/>
      <c r="L41" s="660"/>
      <c r="M41" s="660"/>
      <c r="N41" s="660"/>
      <c r="O41" s="660"/>
      <c r="P41" s="660"/>
      <c r="Q41" s="660"/>
      <c r="R41" s="660"/>
      <c r="S41" s="660"/>
      <c r="T41" s="660"/>
      <c r="U41" s="660"/>
      <c r="V41" s="661"/>
      <c r="W41" s="162">
        <f>SUM(W40:W40)</f>
        <v>0</v>
      </c>
      <c r="X41" s="163"/>
      <c r="Y41" s="163"/>
    </row>
    <row r="42" spans="2:25" ht="13" x14ac:dyDescent="0.15">
      <c r="B42" s="521">
        <v>9</v>
      </c>
      <c r="C42" s="680" t="s">
        <v>380</v>
      </c>
      <c r="D42" s="392" t="s">
        <v>381</v>
      </c>
      <c r="E42" s="392" t="s">
        <v>382</v>
      </c>
      <c r="F42" s="173" t="s">
        <v>383</v>
      </c>
      <c r="G42" s="98"/>
      <c r="H42" s="98"/>
      <c r="I42" s="47"/>
      <c r="J42" s="47"/>
      <c r="K42" s="47"/>
      <c r="L42" s="47"/>
      <c r="M42" s="47"/>
      <c r="N42" s="47"/>
      <c r="O42" s="48"/>
      <c r="P42" s="47"/>
      <c r="Q42" s="47"/>
      <c r="R42" s="47"/>
      <c r="S42" s="47"/>
      <c r="T42" s="89"/>
      <c r="U42" s="47"/>
      <c r="V42" s="50"/>
      <c r="W42" s="47"/>
      <c r="X42" s="642"/>
      <c r="Y42" s="487"/>
    </row>
    <row r="43" spans="2:25" ht="13" x14ac:dyDescent="0.15">
      <c r="B43" s="521"/>
      <c r="C43" s="681"/>
      <c r="D43" s="398"/>
      <c r="E43" s="398"/>
      <c r="F43" s="173" t="s">
        <v>384</v>
      </c>
      <c r="G43" s="98"/>
      <c r="H43" s="98"/>
      <c r="I43" s="47"/>
      <c r="J43" s="47"/>
      <c r="K43" s="47"/>
      <c r="L43" s="47"/>
      <c r="M43" s="47"/>
      <c r="N43" s="47"/>
      <c r="O43" s="48"/>
      <c r="P43" s="48"/>
      <c r="Q43" s="48"/>
      <c r="R43" s="48"/>
      <c r="S43" s="47"/>
      <c r="T43" s="89"/>
      <c r="U43" s="47"/>
      <c r="V43" s="50"/>
      <c r="W43" s="47"/>
      <c r="X43" s="488"/>
      <c r="Y43" s="488"/>
    </row>
    <row r="44" spans="2:25" ht="13" x14ac:dyDescent="0.15">
      <c r="B44" s="521"/>
      <c r="C44" s="681"/>
      <c r="D44" s="398"/>
      <c r="E44" s="398"/>
      <c r="F44" s="173" t="s">
        <v>183</v>
      </c>
      <c r="G44" s="98"/>
      <c r="H44" s="98"/>
      <c r="I44" s="47"/>
      <c r="J44" s="47"/>
      <c r="K44" s="47"/>
      <c r="L44" s="47"/>
      <c r="M44" s="47"/>
      <c r="N44" s="47"/>
      <c r="O44" s="48"/>
      <c r="P44" s="48"/>
      <c r="Q44" s="48"/>
      <c r="R44" s="48"/>
      <c r="S44" s="47"/>
      <c r="T44" s="172"/>
      <c r="U44" s="49"/>
      <c r="V44" s="50"/>
      <c r="W44" s="50"/>
      <c r="X44" s="489"/>
      <c r="Y44" s="489"/>
    </row>
    <row r="45" spans="2:25" x14ac:dyDescent="0.15">
      <c r="B45" s="662"/>
      <c r="C45" s="682"/>
      <c r="D45" s="393"/>
      <c r="E45" s="393"/>
      <c r="F45" s="659"/>
      <c r="G45" s="660"/>
      <c r="H45" s="660"/>
      <c r="I45" s="660"/>
      <c r="J45" s="660"/>
      <c r="K45" s="660"/>
      <c r="L45" s="660"/>
      <c r="M45" s="660"/>
      <c r="N45" s="660"/>
      <c r="O45" s="660"/>
      <c r="P45" s="660"/>
      <c r="Q45" s="660"/>
      <c r="R45" s="660"/>
      <c r="S45" s="660"/>
      <c r="T45" s="660"/>
      <c r="U45" s="660"/>
      <c r="V45" s="661"/>
      <c r="W45" s="162"/>
      <c r="X45" s="163"/>
      <c r="Y45" s="163"/>
    </row>
    <row r="46" spans="2:25" x14ac:dyDescent="0.15">
      <c r="B46" s="520">
        <v>10</v>
      </c>
      <c r="C46" s="160" t="s">
        <v>122</v>
      </c>
      <c r="D46" s="663" t="s">
        <v>123</v>
      </c>
      <c r="E46" s="663"/>
      <c r="F46" s="663"/>
      <c r="G46" s="663"/>
      <c r="H46" s="663"/>
      <c r="I46" s="663"/>
      <c r="J46" s="663"/>
      <c r="K46" s="663"/>
      <c r="L46" s="663"/>
      <c r="M46" s="663"/>
      <c r="N46" s="663"/>
      <c r="O46" s="663"/>
      <c r="P46" s="663"/>
      <c r="Q46" s="663"/>
      <c r="R46" s="663"/>
      <c r="S46" s="663"/>
      <c r="T46" s="663"/>
      <c r="U46" s="663"/>
      <c r="V46" s="663"/>
      <c r="W46" s="663"/>
      <c r="X46" s="161"/>
      <c r="Y46" s="161"/>
    </row>
    <row r="47" spans="2:25" x14ac:dyDescent="0.15">
      <c r="B47" s="521"/>
      <c r="C47" s="487" t="s">
        <v>385</v>
      </c>
      <c r="D47" s="392" t="s">
        <v>386</v>
      </c>
      <c r="E47" s="392" t="s">
        <v>387</v>
      </c>
      <c r="F47" s="98" t="s">
        <v>388</v>
      </c>
      <c r="G47" s="98"/>
      <c r="H47" s="98"/>
      <c r="I47" s="48"/>
      <c r="J47" s="48"/>
      <c r="K47" s="48"/>
      <c r="L47" s="48"/>
      <c r="M47" s="48"/>
      <c r="N47" s="48"/>
      <c r="O47" s="48"/>
      <c r="P47" s="48"/>
      <c r="Q47" s="47"/>
      <c r="R47" s="47"/>
      <c r="S47" s="47"/>
      <c r="T47" s="89"/>
      <c r="U47" s="47"/>
      <c r="V47" s="50"/>
      <c r="W47" s="47"/>
      <c r="X47" s="642"/>
      <c r="Y47" s="487"/>
    </row>
    <row r="48" spans="2:25" x14ac:dyDescent="0.15">
      <c r="B48" s="521"/>
      <c r="C48" s="488"/>
      <c r="D48" s="398"/>
      <c r="E48" s="398"/>
      <c r="F48" s="98" t="s">
        <v>389</v>
      </c>
      <c r="G48" s="98"/>
      <c r="H48" s="98"/>
      <c r="I48" s="48"/>
      <c r="J48" s="48"/>
      <c r="K48" s="48"/>
      <c r="L48" s="48"/>
      <c r="M48" s="48"/>
      <c r="N48" s="48"/>
      <c r="O48" s="48"/>
      <c r="P48" s="48"/>
      <c r="Q48" s="47"/>
      <c r="R48" s="47"/>
      <c r="S48" s="47"/>
      <c r="T48" s="89"/>
      <c r="U48" s="47"/>
      <c r="V48" s="50"/>
      <c r="W48" s="47"/>
      <c r="X48" s="488"/>
      <c r="Y48" s="488"/>
    </row>
    <row r="49" spans="2:25" x14ac:dyDescent="0.15">
      <c r="B49" s="521"/>
      <c r="C49" s="488"/>
      <c r="D49" s="398"/>
      <c r="E49" s="398"/>
      <c r="F49" s="98" t="s">
        <v>390</v>
      </c>
      <c r="G49" s="98"/>
      <c r="H49" s="98"/>
      <c r="I49" s="47"/>
      <c r="J49" s="47"/>
      <c r="K49" s="47"/>
      <c r="L49" s="47"/>
      <c r="M49" s="47"/>
      <c r="N49" s="47"/>
      <c r="O49" s="47"/>
      <c r="P49" s="48"/>
      <c r="Q49" s="47"/>
      <c r="R49" s="47"/>
      <c r="S49" s="47"/>
      <c r="T49" s="172"/>
      <c r="U49" s="49"/>
      <c r="V49" s="50"/>
      <c r="W49" s="50"/>
      <c r="X49" s="488"/>
      <c r="Y49" s="488"/>
    </row>
    <row r="50" spans="2:25" ht="26" x14ac:dyDescent="0.15">
      <c r="B50" s="521"/>
      <c r="C50" s="488"/>
      <c r="D50" s="398"/>
      <c r="E50" s="398"/>
      <c r="F50" s="173" t="s">
        <v>391</v>
      </c>
      <c r="G50" s="98"/>
      <c r="H50" s="98"/>
      <c r="I50" s="47"/>
      <c r="J50" s="47"/>
      <c r="K50" s="47"/>
      <c r="L50" s="47"/>
      <c r="M50" s="47"/>
      <c r="N50" s="47"/>
      <c r="O50" s="47"/>
      <c r="P50" s="48"/>
      <c r="Q50" s="47"/>
      <c r="R50" s="47"/>
      <c r="S50" s="47"/>
      <c r="T50" s="89"/>
      <c r="U50" s="47"/>
      <c r="V50" s="50"/>
      <c r="W50" s="47"/>
      <c r="X50" s="488"/>
      <c r="Y50" s="488"/>
    </row>
    <row r="51" spans="2:25" x14ac:dyDescent="0.15">
      <c r="B51" s="521"/>
      <c r="C51" s="488"/>
      <c r="D51" s="398"/>
      <c r="E51" s="398"/>
      <c r="F51" s="98"/>
      <c r="G51" s="98"/>
      <c r="H51" s="98"/>
      <c r="I51" s="47"/>
      <c r="J51" s="47"/>
      <c r="K51" s="47"/>
      <c r="L51" s="47"/>
      <c r="M51" s="47"/>
      <c r="N51" s="47"/>
      <c r="O51" s="47"/>
      <c r="P51" s="47"/>
      <c r="Q51" s="47"/>
      <c r="R51" s="47"/>
      <c r="S51" s="47"/>
      <c r="T51" s="91"/>
      <c r="U51" s="61"/>
      <c r="V51" s="174"/>
      <c r="W51" s="47"/>
      <c r="X51" s="489"/>
      <c r="Y51" s="489"/>
    </row>
    <row r="52" spans="2:25" x14ac:dyDescent="0.15">
      <c r="B52" s="662"/>
      <c r="C52" s="489"/>
      <c r="D52" s="393"/>
      <c r="E52" s="393"/>
      <c r="F52" s="659" t="s">
        <v>15</v>
      </c>
      <c r="G52" s="660"/>
      <c r="H52" s="660"/>
      <c r="I52" s="660"/>
      <c r="J52" s="660"/>
      <c r="K52" s="660"/>
      <c r="L52" s="660"/>
      <c r="M52" s="660"/>
      <c r="N52" s="660"/>
      <c r="O52" s="660"/>
      <c r="P52" s="660"/>
      <c r="Q52" s="660"/>
      <c r="R52" s="660"/>
      <c r="S52" s="660"/>
      <c r="T52" s="660"/>
      <c r="U52" s="660"/>
      <c r="V52" s="661"/>
      <c r="W52" s="162">
        <f>SUM(W49:W51)</f>
        <v>0</v>
      </c>
      <c r="X52" s="163"/>
      <c r="Y52" s="163"/>
    </row>
    <row r="53" spans="2:25" ht="24.75" customHeight="1" x14ac:dyDescent="0.15">
      <c r="B53" s="521">
        <v>11</v>
      </c>
      <c r="C53" s="487" t="s">
        <v>392</v>
      </c>
      <c r="D53" s="394" t="s">
        <v>393</v>
      </c>
      <c r="E53" s="676" t="s">
        <v>394</v>
      </c>
      <c r="F53" s="175" t="s">
        <v>395</v>
      </c>
      <c r="G53" s="167"/>
      <c r="H53" s="176"/>
      <c r="I53" s="167"/>
      <c r="J53" s="167"/>
      <c r="K53" s="167"/>
      <c r="L53" s="167"/>
      <c r="M53" s="167"/>
      <c r="N53" s="167"/>
      <c r="O53" s="166"/>
      <c r="P53" s="167"/>
      <c r="Q53" s="167"/>
      <c r="R53" s="167"/>
      <c r="S53" s="678" t="s">
        <v>396</v>
      </c>
      <c r="T53" s="678">
        <v>1</v>
      </c>
      <c r="U53" s="678">
        <v>50</v>
      </c>
      <c r="V53" s="671">
        <v>80000</v>
      </c>
      <c r="W53" s="671">
        <f>V53*U53*T53</f>
        <v>4000000</v>
      </c>
      <c r="X53" s="642"/>
      <c r="Y53" s="487"/>
    </row>
    <row r="54" spans="2:25" ht="26" x14ac:dyDescent="0.15">
      <c r="B54" s="521"/>
      <c r="C54" s="488"/>
      <c r="D54" s="395"/>
      <c r="E54" s="677"/>
      <c r="F54" s="175" t="s">
        <v>397</v>
      </c>
      <c r="G54" s="167"/>
      <c r="H54" s="176"/>
      <c r="I54" s="167"/>
      <c r="J54" s="167"/>
      <c r="K54" s="167"/>
      <c r="L54" s="167"/>
      <c r="M54" s="167"/>
      <c r="N54" s="167"/>
      <c r="O54" s="166"/>
      <c r="P54" s="167"/>
      <c r="Q54" s="167"/>
      <c r="R54" s="167"/>
      <c r="S54" s="679"/>
      <c r="T54" s="679"/>
      <c r="U54" s="679"/>
      <c r="V54" s="672"/>
      <c r="W54" s="672"/>
      <c r="X54" s="488"/>
      <c r="Y54" s="488"/>
    </row>
    <row r="55" spans="2:25" ht="14.25" customHeight="1" x14ac:dyDescent="0.15">
      <c r="B55" s="521"/>
      <c r="C55" s="488"/>
      <c r="D55" s="395"/>
      <c r="E55" s="392" t="s">
        <v>398</v>
      </c>
      <c r="F55" s="173" t="s">
        <v>399</v>
      </c>
      <c r="G55" s="98"/>
      <c r="H55" s="47"/>
      <c r="I55" s="47"/>
      <c r="J55" s="47"/>
      <c r="K55" s="47"/>
      <c r="L55" s="47"/>
      <c r="M55" s="47"/>
      <c r="N55" s="47"/>
      <c r="O55" s="48"/>
      <c r="P55" s="47"/>
      <c r="Q55" s="47"/>
      <c r="R55" s="47"/>
      <c r="S55" s="106" t="s">
        <v>22</v>
      </c>
      <c r="T55" s="170">
        <v>1</v>
      </c>
      <c r="U55" s="106">
        <v>50</v>
      </c>
      <c r="V55" s="171">
        <v>15000</v>
      </c>
      <c r="W55" s="171">
        <f>V55*U55*T55</f>
        <v>750000</v>
      </c>
      <c r="X55" s="488"/>
      <c r="Y55" s="488"/>
    </row>
    <row r="56" spans="2:25" ht="15" customHeight="1" x14ac:dyDescent="0.15">
      <c r="B56" s="521"/>
      <c r="C56" s="488"/>
      <c r="D56" s="395"/>
      <c r="E56" s="398"/>
      <c r="F56" s="173" t="s">
        <v>400</v>
      </c>
      <c r="G56" s="98"/>
      <c r="H56" s="47"/>
      <c r="I56" s="47"/>
      <c r="J56" s="47"/>
      <c r="K56" s="47"/>
      <c r="L56" s="47"/>
      <c r="M56" s="47"/>
      <c r="N56" s="47"/>
      <c r="O56" s="47"/>
      <c r="P56" s="48"/>
      <c r="Q56" s="47"/>
      <c r="R56" s="47"/>
      <c r="S56" s="106"/>
      <c r="T56" s="170"/>
      <c r="U56" s="106"/>
      <c r="V56" s="171"/>
      <c r="W56" s="106"/>
      <c r="X56" s="488"/>
      <c r="Y56" s="488"/>
    </row>
    <row r="57" spans="2:25" ht="13.5" customHeight="1" x14ac:dyDescent="0.15">
      <c r="B57" s="521"/>
      <c r="C57" s="488"/>
      <c r="D57" s="395"/>
      <c r="E57" s="398"/>
      <c r="F57" s="173" t="s">
        <v>401</v>
      </c>
      <c r="G57" s="98"/>
      <c r="H57" s="47"/>
      <c r="I57" s="47"/>
      <c r="J57" s="47"/>
      <c r="K57" s="47"/>
      <c r="L57" s="47"/>
      <c r="M57" s="47"/>
      <c r="N57" s="47"/>
      <c r="O57" s="47"/>
      <c r="P57" s="47"/>
      <c r="Q57" s="177"/>
      <c r="R57" s="47"/>
      <c r="S57" s="106"/>
      <c r="T57" s="170"/>
      <c r="U57" s="106"/>
      <c r="V57" s="171"/>
      <c r="W57" s="171"/>
      <c r="X57" s="488"/>
      <c r="Y57" s="488"/>
    </row>
    <row r="58" spans="2:25" ht="23.25" customHeight="1" x14ac:dyDescent="0.15">
      <c r="B58" s="521"/>
      <c r="C58" s="488"/>
      <c r="D58" s="395"/>
      <c r="E58" s="398"/>
      <c r="F58" s="173" t="s">
        <v>402</v>
      </c>
      <c r="G58" s="48"/>
      <c r="H58" s="48"/>
      <c r="I58" s="48"/>
      <c r="J58" s="48"/>
      <c r="K58" s="48"/>
      <c r="L58" s="48"/>
      <c r="M58" s="48"/>
      <c r="N58" s="48"/>
      <c r="O58" s="48"/>
      <c r="P58" s="48"/>
      <c r="Q58" s="48"/>
      <c r="R58" s="48"/>
      <c r="S58" s="8" t="s">
        <v>403</v>
      </c>
      <c r="T58" s="170">
        <v>2</v>
      </c>
      <c r="U58" s="106">
        <v>7</v>
      </c>
      <c r="V58" s="171">
        <v>400000</v>
      </c>
      <c r="W58" s="171">
        <f>V58*U58*T58</f>
        <v>5600000</v>
      </c>
      <c r="X58" s="488"/>
      <c r="Y58" s="488"/>
    </row>
    <row r="59" spans="2:25" ht="12.75" customHeight="1" x14ac:dyDescent="0.15">
      <c r="B59" s="521"/>
      <c r="C59" s="488"/>
      <c r="D59" s="395"/>
      <c r="E59" s="398"/>
      <c r="F59" s="173" t="s">
        <v>404</v>
      </c>
      <c r="G59" s="48"/>
      <c r="H59" s="48"/>
      <c r="I59" s="48"/>
      <c r="J59" s="48"/>
      <c r="K59" s="48"/>
      <c r="L59" s="48"/>
      <c r="M59" s="48"/>
      <c r="N59" s="48"/>
      <c r="O59" s="48"/>
      <c r="P59" s="48"/>
      <c r="Q59" s="48"/>
      <c r="R59" s="48"/>
      <c r="S59" s="98"/>
      <c r="T59" s="91"/>
      <c r="U59" s="61"/>
      <c r="V59" s="174"/>
      <c r="W59" s="47"/>
      <c r="X59" s="489"/>
      <c r="Y59" s="489"/>
    </row>
    <row r="60" spans="2:25" x14ac:dyDescent="0.15">
      <c r="B60" s="521"/>
      <c r="C60" s="489"/>
      <c r="D60" s="395"/>
      <c r="E60" s="393"/>
      <c r="F60" s="659" t="s">
        <v>15</v>
      </c>
      <c r="G60" s="660"/>
      <c r="H60" s="660"/>
      <c r="I60" s="660"/>
      <c r="J60" s="660"/>
      <c r="K60" s="660"/>
      <c r="L60" s="660"/>
      <c r="M60" s="660"/>
      <c r="N60" s="660"/>
      <c r="O60" s="660"/>
      <c r="P60" s="660"/>
      <c r="Q60" s="660"/>
      <c r="R60" s="660"/>
      <c r="S60" s="660"/>
      <c r="T60" s="660"/>
      <c r="U60" s="660"/>
      <c r="V60" s="661"/>
      <c r="W60" s="162">
        <f>SUM(W53:W59)</f>
        <v>10350000</v>
      </c>
      <c r="X60" s="163"/>
      <c r="Y60" s="163"/>
    </row>
    <row r="61" spans="2:25" ht="26" x14ac:dyDescent="0.15">
      <c r="B61" s="521">
        <v>12</v>
      </c>
      <c r="C61" s="487" t="s">
        <v>405</v>
      </c>
      <c r="D61" s="392" t="s">
        <v>406</v>
      </c>
      <c r="E61" s="392" t="s">
        <v>407</v>
      </c>
      <c r="F61" s="673" t="s">
        <v>408</v>
      </c>
      <c r="G61" s="668"/>
      <c r="H61" s="668"/>
      <c r="I61" s="668"/>
      <c r="J61" s="668"/>
      <c r="K61" s="668"/>
      <c r="L61" s="668"/>
      <c r="M61" s="668"/>
      <c r="N61" s="668"/>
      <c r="O61" s="665"/>
      <c r="P61" s="668"/>
      <c r="Q61" s="668"/>
      <c r="R61" s="668"/>
      <c r="S61" s="4" t="s">
        <v>409</v>
      </c>
      <c r="T61" s="170">
        <v>1</v>
      </c>
      <c r="U61" s="106">
        <v>1</v>
      </c>
      <c r="V61" s="171">
        <v>500000</v>
      </c>
      <c r="W61" s="171">
        <f>V61*U61*T61</f>
        <v>500000</v>
      </c>
      <c r="X61" s="487"/>
      <c r="Y61" s="487"/>
    </row>
    <row r="62" spans="2:25" ht="78" x14ac:dyDescent="0.15">
      <c r="B62" s="521"/>
      <c r="C62" s="488"/>
      <c r="D62" s="398"/>
      <c r="E62" s="398"/>
      <c r="F62" s="674"/>
      <c r="G62" s="669"/>
      <c r="H62" s="669"/>
      <c r="I62" s="669"/>
      <c r="J62" s="669"/>
      <c r="K62" s="669"/>
      <c r="L62" s="669"/>
      <c r="M62" s="669"/>
      <c r="N62" s="669"/>
      <c r="O62" s="666"/>
      <c r="P62" s="669"/>
      <c r="Q62" s="669"/>
      <c r="R62" s="669"/>
      <c r="S62" s="4" t="s">
        <v>410</v>
      </c>
      <c r="T62" s="170">
        <v>1</v>
      </c>
      <c r="U62" s="106">
        <v>1</v>
      </c>
      <c r="V62" s="171">
        <v>500000</v>
      </c>
      <c r="W62" s="171">
        <f>V62*U62*T62</f>
        <v>500000</v>
      </c>
      <c r="X62" s="488"/>
      <c r="Y62" s="488"/>
    </row>
    <row r="63" spans="2:25" ht="26" x14ac:dyDescent="0.15">
      <c r="B63" s="521"/>
      <c r="C63" s="488"/>
      <c r="D63" s="398"/>
      <c r="E63" s="398"/>
      <c r="F63" s="675"/>
      <c r="G63" s="670"/>
      <c r="H63" s="670"/>
      <c r="I63" s="670"/>
      <c r="J63" s="670"/>
      <c r="K63" s="670"/>
      <c r="L63" s="670"/>
      <c r="M63" s="670"/>
      <c r="N63" s="670"/>
      <c r="O63" s="667"/>
      <c r="P63" s="670"/>
      <c r="Q63" s="670"/>
      <c r="R63" s="670"/>
      <c r="S63" s="4" t="s">
        <v>411</v>
      </c>
      <c r="T63" s="170">
        <v>1</v>
      </c>
      <c r="U63" s="106">
        <v>1</v>
      </c>
      <c r="V63" s="171">
        <v>500000</v>
      </c>
      <c r="W63" s="171">
        <f>V63*U63*T63</f>
        <v>500000</v>
      </c>
      <c r="X63" s="488"/>
      <c r="Y63" s="488"/>
    </row>
    <row r="64" spans="2:25" ht="39" x14ac:dyDescent="0.15">
      <c r="B64" s="521"/>
      <c r="C64" s="488"/>
      <c r="D64" s="398"/>
      <c r="E64" s="398"/>
      <c r="F64" s="178" t="s">
        <v>412</v>
      </c>
      <c r="G64" s="98"/>
      <c r="H64" s="47"/>
      <c r="I64" s="47"/>
      <c r="J64" s="47"/>
      <c r="K64" s="47"/>
      <c r="L64" s="47"/>
      <c r="M64" s="47"/>
      <c r="N64" s="47"/>
      <c r="O64" s="47"/>
      <c r="P64" s="48"/>
      <c r="Q64" s="47"/>
      <c r="R64" s="47"/>
      <c r="S64" s="4" t="s">
        <v>413</v>
      </c>
      <c r="T64" s="170">
        <v>1</v>
      </c>
      <c r="U64" s="106">
        <v>15</v>
      </c>
      <c r="V64" s="114">
        <v>20000</v>
      </c>
      <c r="W64" s="171">
        <f>V64*U64*T64</f>
        <v>300000</v>
      </c>
      <c r="X64" s="488"/>
      <c r="Y64" s="488"/>
    </row>
    <row r="65" spans="2:25" ht="52" x14ac:dyDescent="0.15">
      <c r="B65" s="521"/>
      <c r="C65" s="488"/>
      <c r="D65" s="398"/>
      <c r="E65" s="398"/>
      <c r="F65" s="178" t="s">
        <v>414</v>
      </c>
      <c r="G65" s="98"/>
      <c r="H65" s="47"/>
      <c r="I65" s="47"/>
      <c r="J65" s="47"/>
      <c r="K65" s="47"/>
      <c r="L65" s="47"/>
      <c r="M65" s="47"/>
      <c r="N65" s="47"/>
      <c r="O65" s="47"/>
      <c r="P65" s="48"/>
      <c r="Q65" s="47"/>
      <c r="R65" s="47"/>
      <c r="S65" s="5" t="s">
        <v>415</v>
      </c>
      <c r="T65" s="170">
        <v>1</v>
      </c>
      <c r="U65" s="106">
        <v>5</v>
      </c>
      <c r="V65" s="171">
        <v>50000</v>
      </c>
      <c r="W65" s="171">
        <f>V65*U65*T65</f>
        <v>250000</v>
      </c>
      <c r="X65" s="488"/>
      <c r="Y65" s="488"/>
    </row>
    <row r="66" spans="2:25" x14ac:dyDescent="0.15">
      <c r="B66" s="521"/>
      <c r="C66" s="488"/>
      <c r="D66" s="398"/>
      <c r="E66" s="398"/>
      <c r="F66" s="29" t="s">
        <v>416</v>
      </c>
      <c r="G66" s="98"/>
      <c r="H66" s="47"/>
      <c r="I66" s="47"/>
      <c r="J66" s="47"/>
      <c r="K66" s="47"/>
      <c r="L66" s="47"/>
      <c r="M66" s="47"/>
      <c r="N66" s="47"/>
      <c r="O66" s="47"/>
      <c r="P66" s="47"/>
      <c r="Q66" s="47"/>
      <c r="R66" s="47"/>
      <c r="S66" s="47"/>
      <c r="T66" s="91"/>
      <c r="U66" s="61"/>
      <c r="V66" s="174"/>
      <c r="W66" s="47"/>
      <c r="X66" s="489"/>
      <c r="Y66" s="489"/>
    </row>
    <row r="67" spans="2:25" x14ac:dyDescent="0.15">
      <c r="B67" s="662"/>
      <c r="C67" s="489"/>
      <c r="D67" s="393"/>
      <c r="E67" s="393"/>
      <c r="F67" s="659" t="s">
        <v>15</v>
      </c>
      <c r="G67" s="660"/>
      <c r="H67" s="660"/>
      <c r="I67" s="660"/>
      <c r="J67" s="660"/>
      <c r="K67" s="660"/>
      <c r="L67" s="660"/>
      <c r="M67" s="660"/>
      <c r="N67" s="660"/>
      <c r="O67" s="660"/>
      <c r="P67" s="660"/>
      <c r="Q67" s="660"/>
      <c r="R67" s="660"/>
      <c r="S67" s="660"/>
      <c r="T67" s="660"/>
      <c r="U67" s="660"/>
      <c r="V67" s="661"/>
      <c r="W67" s="162">
        <f>SUM(W61:W66)</f>
        <v>2050000</v>
      </c>
      <c r="X67" s="163"/>
      <c r="Y67" s="163"/>
    </row>
    <row r="68" spans="2:25" x14ac:dyDescent="0.15">
      <c r="B68" s="521">
        <v>13</v>
      </c>
      <c r="C68" s="487" t="s">
        <v>417</v>
      </c>
      <c r="D68" s="392" t="s">
        <v>418</v>
      </c>
      <c r="E68" s="392" t="s">
        <v>419</v>
      </c>
      <c r="F68" s="178"/>
      <c r="G68" s="98"/>
      <c r="H68" s="47"/>
      <c r="I68" s="47"/>
      <c r="J68" s="47"/>
      <c r="K68" s="47"/>
      <c r="L68" s="47"/>
      <c r="M68" s="47"/>
      <c r="N68" s="47"/>
      <c r="O68" s="664"/>
      <c r="P68" s="47"/>
      <c r="Q68" s="47"/>
      <c r="R68" s="47"/>
      <c r="S68" s="4"/>
      <c r="T68" s="170"/>
      <c r="U68" s="106"/>
      <c r="V68" s="171"/>
      <c r="W68" s="171">
        <f>V68*U68*T68</f>
        <v>0</v>
      </c>
      <c r="X68" s="487"/>
      <c r="Y68" s="487"/>
    </row>
    <row r="69" spans="2:25" x14ac:dyDescent="0.15">
      <c r="B69" s="521"/>
      <c r="C69" s="488"/>
      <c r="D69" s="398"/>
      <c r="E69" s="398"/>
      <c r="F69" s="178"/>
      <c r="G69" s="98"/>
      <c r="H69" s="47"/>
      <c r="I69" s="47"/>
      <c r="J69" s="47"/>
      <c r="K69" s="47"/>
      <c r="L69" s="47"/>
      <c r="M69" s="47"/>
      <c r="N69" s="47"/>
      <c r="O69" s="664"/>
      <c r="P69" s="47"/>
      <c r="Q69" s="47"/>
      <c r="R69" s="47"/>
      <c r="S69" s="4"/>
      <c r="T69" s="170"/>
      <c r="U69" s="106"/>
      <c r="V69" s="171"/>
      <c r="W69" s="171">
        <f>V69*U69*T69</f>
        <v>0</v>
      </c>
      <c r="X69" s="488"/>
      <c r="Y69" s="488"/>
    </row>
    <row r="70" spans="2:25" x14ac:dyDescent="0.15">
      <c r="B70" s="521"/>
      <c r="C70" s="488"/>
      <c r="D70" s="398"/>
      <c r="E70" s="398"/>
      <c r="F70" s="178"/>
      <c r="G70" s="180"/>
      <c r="H70" s="49"/>
      <c r="I70" s="49"/>
      <c r="J70" s="49"/>
      <c r="K70" s="49"/>
      <c r="L70" s="49"/>
      <c r="M70" s="49"/>
      <c r="N70" s="49"/>
      <c r="O70" s="664"/>
      <c r="P70" s="49"/>
      <c r="Q70" s="49"/>
      <c r="R70" s="49"/>
      <c r="S70" s="4"/>
      <c r="T70" s="170"/>
      <c r="U70" s="106"/>
      <c r="V70" s="171"/>
      <c r="W70" s="171"/>
      <c r="X70" s="488"/>
      <c r="Y70" s="488"/>
    </row>
    <row r="71" spans="2:25" x14ac:dyDescent="0.15">
      <c r="B71" s="521"/>
      <c r="C71" s="488"/>
      <c r="D71" s="398"/>
      <c r="E71" s="398"/>
      <c r="F71" s="178"/>
      <c r="G71" s="180"/>
      <c r="H71" s="49"/>
      <c r="I71" s="49"/>
      <c r="J71" s="49"/>
      <c r="K71" s="49"/>
      <c r="L71" s="49"/>
      <c r="M71" s="49"/>
      <c r="N71" s="49"/>
      <c r="O71" s="664"/>
      <c r="P71" s="49"/>
      <c r="Q71" s="49"/>
      <c r="R71" s="49"/>
      <c r="S71" s="4"/>
      <c r="T71" s="170"/>
      <c r="U71" s="106"/>
      <c r="V71" s="171"/>
      <c r="W71" s="171">
        <f>V71*U71*T71</f>
        <v>0</v>
      </c>
      <c r="X71" s="488"/>
      <c r="Y71" s="488"/>
    </row>
    <row r="72" spans="2:25" x14ac:dyDescent="0.15">
      <c r="B72" s="521"/>
      <c r="C72" s="488"/>
      <c r="D72" s="398"/>
      <c r="E72" s="398"/>
      <c r="F72" s="178"/>
      <c r="G72" s="98"/>
      <c r="H72" s="47"/>
      <c r="I72" s="47"/>
      <c r="J72" s="47"/>
      <c r="K72" s="47"/>
      <c r="L72" s="47"/>
      <c r="M72" s="47"/>
      <c r="N72" s="47"/>
      <c r="O72" s="47"/>
      <c r="P72" s="48"/>
      <c r="Q72" s="47"/>
      <c r="R72" s="47"/>
      <c r="S72" s="4"/>
      <c r="T72" s="172"/>
      <c r="U72" s="49"/>
      <c r="V72" s="114"/>
      <c r="W72" s="171">
        <f>V72*U72*T72</f>
        <v>0</v>
      </c>
      <c r="X72" s="488"/>
      <c r="Y72" s="488"/>
    </row>
    <row r="73" spans="2:25" x14ac:dyDescent="0.15">
      <c r="B73" s="521"/>
      <c r="C73" s="488"/>
      <c r="D73" s="398"/>
      <c r="E73" s="398"/>
      <c r="F73" s="178"/>
      <c r="G73" s="98"/>
      <c r="H73" s="47"/>
      <c r="I73" s="47"/>
      <c r="J73" s="47"/>
      <c r="K73" s="47"/>
      <c r="L73" s="47"/>
      <c r="M73" s="47"/>
      <c r="N73" s="47"/>
      <c r="O73" s="47"/>
      <c r="P73" s="48"/>
      <c r="Q73" s="47"/>
      <c r="R73" s="47"/>
      <c r="S73" s="5"/>
      <c r="T73" s="170"/>
      <c r="U73" s="106"/>
      <c r="V73" s="171"/>
      <c r="W73" s="171">
        <f>V73*U73*T73</f>
        <v>0</v>
      </c>
      <c r="X73" s="488"/>
      <c r="Y73" s="488"/>
    </row>
    <row r="74" spans="2:25" x14ac:dyDescent="0.15">
      <c r="B74" s="662"/>
      <c r="C74" s="489"/>
      <c r="D74" s="393"/>
      <c r="E74" s="393"/>
      <c r="F74" s="659"/>
      <c r="G74" s="660"/>
      <c r="H74" s="660"/>
      <c r="I74" s="660"/>
      <c r="J74" s="660"/>
      <c r="K74" s="660"/>
      <c r="L74" s="660"/>
      <c r="M74" s="660"/>
      <c r="N74" s="660"/>
      <c r="O74" s="660"/>
      <c r="P74" s="660"/>
      <c r="Q74" s="660"/>
      <c r="R74" s="660"/>
      <c r="S74" s="660"/>
      <c r="T74" s="660"/>
      <c r="U74" s="660"/>
      <c r="V74" s="661"/>
      <c r="W74" s="162">
        <f>SUM(W68:W73)</f>
        <v>0</v>
      </c>
      <c r="X74" s="163"/>
      <c r="Y74" s="163"/>
    </row>
    <row r="75" spans="2:25" ht="13" x14ac:dyDescent="0.15">
      <c r="B75" s="521">
        <v>14</v>
      </c>
      <c r="C75" s="487" t="s">
        <v>420</v>
      </c>
      <c r="D75" s="392" t="s">
        <v>421</v>
      </c>
      <c r="E75" s="392" t="s">
        <v>422</v>
      </c>
      <c r="F75" s="178" t="s">
        <v>423</v>
      </c>
      <c r="G75" s="98"/>
      <c r="H75" s="47"/>
      <c r="I75" s="47"/>
      <c r="J75" s="47"/>
      <c r="K75" s="47"/>
      <c r="L75" s="48"/>
      <c r="M75" s="47"/>
      <c r="N75" s="47"/>
      <c r="O75" s="47"/>
      <c r="P75" s="47"/>
      <c r="Q75" s="664"/>
      <c r="R75" s="47"/>
      <c r="S75" s="4"/>
      <c r="T75" s="170"/>
      <c r="U75" s="106"/>
      <c r="V75" s="171"/>
      <c r="W75" s="171">
        <f>V75*U75*T75</f>
        <v>0</v>
      </c>
      <c r="X75" s="487"/>
      <c r="Y75" s="487"/>
    </row>
    <row r="76" spans="2:25" ht="13" x14ac:dyDescent="0.15">
      <c r="B76" s="521"/>
      <c r="C76" s="488"/>
      <c r="D76" s="398"/>
      <c r="E76" s="398"/>
      <c r="F76" s="178" t="s">
        <v>424</v>
      </c>
      <c r="G76" s="98"/>
      <c r="H76" s="47"/>
      <c r="I76" s="47"/>
      <c r="J76" s="47"/>
      <c r="K76" s="47"/>
      <c r="L76" s="48"/>
      <c r="M76" s="47"/>
      <c r="N76" s="47"/>
      <c r="P76" s="47"/>
      <c r="Q76" s="664"/>
      <c r="R76" s="47"/>
      <c r="S76" s="4"/>
      <c r="T76" s="170"/>
      <c r="U76" s="106"/>
      <c r="V76" s="171"/>
      <c r="W76" s="171">
        <f>V76*U76*T76</f>
        <v>0</v>
      </c>
      <c r="X76" s="488"/>
      <c r="Y76" s="488"/>
    </row>
    <row r="77" spans="2:25" x14ac:dyDescent="0.15">
      <c r="B77" s="662"/>
      <c r="C77" s="489"/>
      <c r="D77" s="393"/>
      <c r="E77" s="393"/>
      <c r="F77" s="659"/>
      <c r="G77" s="660"/>
      <c r="H77" s="660"/>
      <c r="I77" s="660"/>
      <c r="J77" s="660"/>
      <c r="K77" s="660"/>
      <c r="L77" s="660"/>
      <c r="M77" s="660"/>
      <c r="N77" s="660"/>
      <c r="O77" s="660"/>
      <c r="P77" s="660"/>
      <c r="Q77" s="660"/>
      <c r="R77" s="660"/>
      <c r="S77" s="660"/>
      <c r="T77" s="660"/>
      <c r="U77" s="660"/>
      <c r="V77" s="661"/>
      <c r="W77" s="162">
        <f>SUM(W75:W76)</f>
        <v>0</v>
      </c>
      <c r="X77" s="163"/>
      <c r="Y77" s="163"/>
    </row>
    <row r="78" spans="2:25" ht="13" x14ac:dyDescent="0.15">
      <c r="B78" s="521">
        <v>15</v>
      </c>
      <c r="C78" s="487" t="s">
        <v>425</v>
      </c>
      <c r="D78" s="392" t="s">
        <v>426</v>
      </c>
      <c r="E78" s="392" t="s">
        <v>427</v>
      </c>
      <c r="F78" s="178" t="s">
        <v>428</v>
      </c>
      <c r="G78" s="98"/>
      <c r="H78" s="47"/>
      <c r="I78" s="47"/>
      <c r="J78" s="47"/>
      <c r="K78" s="47"/>
      <c r="L78" s="47"/>
      <c r="M78" s="47"/>
      <c r="N78" s="47"/>
      <c r="O78" s="47"/>
      <c r="P78" s="47"/>
      <c r="Q78" s="664"/>
      <c r="R78" s="47"/>
      <c r="S78" s="4"/>
      <c r="T78" s="170"/>
      <c r="U78" s="106"/>
      <c r="V78" s="171"/>
      <c r="W78" s="171">
        <f>V78*U78*T78</f>
        <v>0</v>
      </c>
      <c r="X78" s="487"/>
      <c r="Y78" s="487"/>
    </row>
    <row r="79" spans="2:25" x14ac:dyDescent="0.15">
      <c r="B79" s="521"/>
      <c r="C79" s="488"/>
      <c r="D79" s="398"/>
      <c r="E79" s="398"/>
      <c r="F79" s="178"/>
      <c r="G79" s="98"/>
      <c r="H79" s="47"/>
      <c r="I79" s="47"/>
      <c r="J79" s="47"/>
      <c r="K79" s="47"/>
      <c r="L79" s="47"/>
      <c r="M79" s="47"/>
      <c r="N79" s="47"/>
      <c r="O79" s="47"/>
      <c r="P79" s="47"/>
      <c r="Q79" s="664"/>
      <c r="R79" s="47"/>
      <c r="S79" s="4"/>
      <c r="T79" s="170"/>
      <c r="U79" s="106"/>
      <c r="V79" s="171"/>
      <c r="W79" s="171">
        <f>V79*U79*T79</f>
        <v>0</v>
      </c>
      <c r="X79" s="488"/>
      <c r="Y79" s="488"/>
    </row>
    <row r="80" spans="2:25" x14ac:dyDescent="0.15">
      <c r="B80" s="521"/>
      <c r="C80" s="488"/>
      <c r="D80" s="398"/>
      <c r="E80" s="398"/>
      <c r="F80" s="178"/>
      <c r="G80" s="180"/>
      <c r="H80" s="49"/>
      <c r="I80" s="49"/>
      <c r="J80" s="49"/>
      <c r="K80" s="49"/>
      <c r="L80" s="49"/>
      <c r="M80" s="49"/>
      <c r="N80" s="49"/>
      <c r="O80" s="47"/>
      <c r="P80" s="49"/>
      <c r="Q80" s="664"/>
      <c r="R80" s="49"/>
      <c r="S80" s="4"/>
      <c r="T80" s="170"/>
      <c r="U80" s="106"/>
      <c r="V80" s="171"/>
      <c r="W80" s="171"/>
      <c r="X80" s="488"/>
      <c r="Y80" s="488"/>
    </row>
    <row r="81" spans="2:25" x14ac:dyDescent="0.15">
      <c r="B81" s="662"/>
      <c r="C81" s="489"/>
      <c r="D81" s="393"/>
      <c r="E81" s="393"/>
      <c r="F81" s="659"/>
      <c r="G81" s="660"/>
      <c r="H81" s="660"/>
      <c r="I81" s="660"/>
      <c r="J81" s="660"/>
      <c r="K81" s="660"/>
      <c r="L81" s="660"/>
      <c r="M81" s="660"/>
      <c r="N81" s="660"/>
      <c r="O81" s="660"/>
      <c r="P81" s="660"/>
      <c r="Q81" s="660"/>
      <c r="R81" s="660"/>
      <c r="S81" s="660"/>
      <c r="T81" s="660"/>
      <c r="U81" s="660"/>
      <c r="V81" s="661"/>
      <c r="W81" s="162">
        <f>SUM(W78:W80)</f>
        <v>0</v>
      </c>
      <c r="X81" s="163"/>
      <c r="Y81" s="163"/>
    </row>
    <row r="82" spans="2:25" ht="13" x14ac:dyDescent="0.15">
      <c r="B82" s="521">
        <v>16</v>
      </c>
      <c r="C82" s="487" t="s">
        <v>429</v>
      </c>
      <c r="D82" s="392" t="s">
        <v>430</v>
      </c>
      <c r="E82" s="392" t="s">
        <v>431</v>
      </c>
      <c r="F82" s="178" t="s">
        <v>432</v>
      </c>
      <c r="G82" s="98"/>
      <c r="H82" s="47"/>
      <c r="I82" s="47"/>
      <c r="J82" s="47"/>
      <c r="K82" s="47"/>
      <c r="L82" s="47"/>
      <c r="M82" s="47"/>
      <c r="N82" s="47"/>
      <c r="P82" s="47"/>
      <c r="Q82" s="664"/>
      <c r="R82" s="47"/>
      <c r="S82" s="4"/>
      <c r="T82" s="170"/>
      <c r="U82" s="106"/>
      <c r="V82" s="171"/>
      <c r="W82" s="171">
        <f>V82*U82*T82</f>
        <v>0</v>
      </c>
      <c r="X82" s="487"/>
      <c r="Y82" s="487"/>
    </row>
    <row r="83" spans="2:25" ht="13" x14ac:dyDescent="0.15">
      <c r="B83" s="521"/>
      <c r="C83" s="488"/>
      <c r="D83" s="398"/>
      <c r="E83" s="398"/>
      <c r="F83" s="178" t="s">
        <v>433</v>
      </c>
      <c r="G83" s="98"/>
      <c r="H83" s="47"/>
      <c r="I83" s="47"/>
      <c r="J83" s="47"/>
      <c r="K83" s="47"/>
      <c r="L83" s="47"/>
      <c r="M83" s="47"/>
      <c r="N83" s="47"/>
      <c r="P83" s="47"/>
      <c r="Q83" s="664"/>
      <c r="R83" s="47"/>
      <c r="S83" s="4"/>
      <c r="T83" s="170"/>
      <c r="U83" s="106"/>
      <c r="V83" s="171"/>
      <c r="W83" s="171">
        <f>V83*U83*T83</f>
        <v>0</v>
      </c>
      <c r="X83" s="488"/>
      <c r="Y83" s="488"/>
    </row>
    <row r="84" spans="2:25" x14ac:dyDescent="0.15">
      <c r="B84" s="662"/>
      <c r="C84" s="489"/>
      <c r="D84" s="393"/>
      <c r="E84" s="393"/>
      <c r="F84" s="659"/>
      <c r="G84" s="660"/>
      <c r="H84" s="660"/>
      <c r="I84" s="660"/>
      <c r="J84" s="660"/>
      <c r="K84" s="660"/>
      <c r="L84" s="660"/>
      <c r="M84" s="660"/>
      <c r="N84" s="660"/>
      <c r="O84" s="660"/>
      <c r="P84" s="660"/>
      <c r="Q84" s="660"/>
      <c r="R84" s="660"/>
      <c r="S84" s="660"/>
      <c r="T84" s="660"/>
      <c r="U84" s="660"/>
      <c r="V84" s="661"/>
      <c r="W84" s="162">
        <f>SUM(W82:W83)</f>
        <v>0</v>
      </c>
      <c r="X84" s="163"/>
      <c r="Y84" s="163"/>
    </row>
    <row r="85" spans="2:25" x14ac:dyDescent="0.15">
      <c r="B85" s="520">
        <v>17</v>
      </c>
      <c r="C85" s="160" t="s">
        <v>245</v>
      </c>
      <c r="D85" s="663" t="s">
        <v>246</v>
      </c>
      <c r="E85" s="663"/>
      <c r="F85" s="663"/>
      <c r="G85" s="663"/>
      <c r="H85" s="663"/>
      <c r="I85" s="663"/>
      <c r="J85" s="663"/>
      <c r="K85" s="663"/>
      <c r="L85" s="663"/>
      <c r="M85" s="663"/>
      <c r="N85" s="663"/>
      <c r="O85" s="663"/>
      <c r="P85" s="663"/>
      <c r="Q85" s="663"/>
      <c r="R85" s="663"/>
      <c r="S85" s="663"/>
      <c r="T85" s="663"/>
      <c r="U85" s="663"/>
      <c r="V85" s="663"/>
      <c r="W85" s="663"/>
      <c r="X85" s="161"/>
      <c r="Y85" s="161"/>
    </row>
    <row r="86" spans="2:25" x14ac:dyDescent="0.15">
      <c r="B86" s="521"/>
      <c r="C86" s="487" t="s">
        <v>434</v>
      </c>
      <c r="D86" s="392" t="s">
        <v>435</v>
      </c>
      <c r="E86" s="392" t="s">
        <v>436</v>
      </c>
      <c r="F86" s="98" t="s">
        <v>437</v>
      </c>
      <c r="G86" s="98"/>
      <c r="H86" s="48"/>
      <c r="I86" s="47"/>
      <c r="J86" s="47"/>
      <c r="K86" s="47"/>
      <c r="L86" s="47"/>
      <c r="M86" s="47"/>
      <c r="N86" s="47"/>
      <c r="O86" s="47"/>
      <c r="P86" s="47"/>
      <c r="Q86" s="47"/>
      <c r="R86" s="47"/>
      <c r="S86" s="47"/>
      <c r="T86" s="89"/>
      <c r="U86" s="47"/>
      <c r="V86" s="50"/>
      <c r="W86" s="47"/>
      <c r="X86" s="642"/>
      <c r="Y86" s="487"/>
    </row>
    <row r="87" spans="2:25" x14ac:dyDescent="0.15">
      <c r="B87" s="521"/>
      <c r="C87" s="488"/>
      <c r="D87" s="398"/>
      <c r="E87" s="398"/>
      <c r="F87" s="98" t="s">
        <v>438</v>
      </c>
      <c r="G87" s="98"/>
      <c r="H87" s="48"/>
      <c r="I87" s="47"/>
      <c r="J87" s="47"/>
      <c r="K87" s="47"/>
      <c r="L87" s="47"/>
      <c r="M87" s="47"/>
      <c r="N87" s="47"/>
      <c r="O87" s="47"/>
      <c r="P87" s="47"/>
      <c r="Q87" s="47"/>
      <c r="R87" s="47"/>
      <c r="S87" s="47"/>
      <c r="T87" s="89"/>
      <c r="U87" s="47"/>
      <c r="V87" s="50"/>
      <c r="W87" s="47"/>
      <c r="X87" s="488"/>
      <c r="Y87" s="488"/>
    </row>
    <row r="88" spans="2:25" x14ac:dyDescent="0.15">
      <c r="B88" s="521"/>
      <c r="C88" s="488"/>
      <c r="D88" s="398"/>
      <c r="E88" s="398"/>
      <c r="F88" s="98" t="s">
        <v>439</v>
      </c>
      <c r="G88" s="98"/>
      <c r="H88" s="48"/>
      <c r="I88" s="48"/>
      <c r="J88" s="48"/>
      <c r="K88" s="48"/>
      <c r="L88" s="48"/>
      <c r="M88" s="48"/>
      <c r="N88" s="48"/>
      <c r="O88" s="48"/>
      <c r="P88" s="48"/>
      <c r="Q88" s="48"/>
      <c r="R88" s="48"/>
      <c r="S88" s="47"/>
      <c r="T88" s="172"/>
      <c r="U88" s="49"/>
      <c r="V88" s="50"/>
      <c r="W88" s="50"/>
      <c r="X88" s="488"/>
      <c r="Y88" s="488"/>
    </row>
    <row r="89" spans="2:25" x14ac:dyDescent="0.15">
      <c r="B89" s="521"/>
      <c r="C89" s="488"/>
      <c r="D89" s="398"/>
      <c r="E89" s="398"/>
      <c r="F89" s="98" t="s">
        <v>440</v>
      </c>
      <c r="G89" s="98"/>
      <c r="H89" s="48"/>
      <c r="I89" s="48"/>
      <c r="J89" s="48"/>
      <c r="K89" s="48"/>
      <c r="L89" s="48"/>
      <c r="M89" s="48"/>
      <c r="N89" s="48"/>
      <c r="O89" s="48"/>
      <c r="P89" s="48"/>
      <c r="Q89" s="48"/>
      <c r="R89" s="48"/>
      <c r="S89" s="47"/>
      <c r="T89" s="89"/>
      <c r="U89" s="47"/>
      <c r="V89" s="50"/>
      <c r="W89" s="47"/>
      <c r="X89" s="488"/>
      <c r="Y89" s="488"/>
    </row>
    <row r="90" spans="2:25" x14ac:dyDescent="0.15">
      <c r="B90" s="521"/>
      <c r="C90" s="488"/>
      <c r="D90" s="398"/>
      <c r="E90" s="398"/>
      <c r="F90" s="98" t="s">
        <v>183</v>
      </c>
      <c r="G90" s="98"/>
      <c r="H90" s="48"/>
      <c r="I90" s="48"/>
      <c r="J90" s="48"/>
      <c r="K90" s="48"/>
      <c r="L90" s="48"/>
      <c r="M90" s="48"/>
      <c r="N90" s="48"/>
      <c r="O90" s="48"/>
      <c r="P90" s="48"/>
      <c r="Q90" s="48"/>
      <c r="R90" s="48"/>
      <c r="S90" s="47"/>
      <c r="T90" s="91"/>
      <c r="U90" s="61"/>
      <c r="V90" s="174"/>
      <c r="W90" s="47"/>
      <c r="X90" s="489"/>
      <c r="Y90" s="489"/>
    </row>
    <row r="91" spans="2:25" x14ac:dyDescent="0.15">
      <c r="B91" s="521"/>
      <c r="C91" s="489"/>
      <c r="D91" s="393"/>
      <c r="E91" s="393"/>
      <c r="F91" s="659"/>
      <c r="G91" s="660"/>
      <c r="H91" s="660"/>
      <c r="I91" s="660"/>
      <c r="J91" s="660"/>
      <c r="K91" s="660"/>
      <c r="L91" s="660"/>
      <c r="M91" s="660"/>
      <c r="N91" s="660"/>
      <c r="O91" s="660"/>
      <c r="P91" s="660"/>
      <c r="Q91" s="660"/>
      <c r="R91" s="660"/>
      <c r="S91" s="660"/>
      <c r="T91" s="660"/>
      <c r="U91" s="660"/>
      <c r="V91" s="661"/>
      <c r="W91" s="162">
        <f>SUM(W88:W90)</f>
        <v>0</v>
      </c>
      <c r="X91" s="163"/>
      <c r="Y91" s="163"/>
    </row>
    <row r="92" spans="2:25" x14ac:dyDescent="0.15">
      <c r="B92" s="521"/>
      <c r="C92" s="487" t="s">
        <v>441</v>
      </c>
      <c r="D92" s="392" t="s">
        <v>442</v>
      </c>
      <c r="E92" s="392" t="s">
        <v>443</v>
      </c>
      <c r="F92" s="98" t="s">
        <v>437</v>
      </c>
      <c r="G92" s="98"/>
      <c r="H92" s="48"/>
      <c r="I92" s="47"/>
      <c r="J92" s="47"/>
      <c r="K92" s="47"/>
      <c r="L92" s="47"/>
      <c r="M92" s="47"/>
      <c r="N92" s="47"/>
      <c r="O92" s="47"/>
      <c r="P92" s="47"/>
      <c r="Q92" s="47"/>
      <c r="R92" s="47"/>
      <c r="S92" s="47"/>
      <c r="T92" s="89"/>
      <c r="U92" s="47"/>
      <c r="V92" s="50"/>
      <c r="W92" s="47"/>
      <c r="X92" s="642"/>
      <c r="Y92" s="487"/>
    </row>
    <row r="93" spans="2:25" x14ac:dyDescent="0.15">
      <c r="B93" s="521"/>
      <c r="C93" s="488"/>
      <c r="D93" s="398"/>
      <c r="E93" s="398"/>
      <c r="F93" s="98" t="s">
        <v>438</v>
      </c>
      <c r="G93" s="98"/>
      <c r="H93" s="48"/>
      <c r="I93" s="47"/>
      <c r="J93" s="47"/>
      <c r="K93" s="47"/>
      <c r="L93" s="47"/>
      <c r="M93" s="47"/>
      <c r="N93" s="47"/>
      <c r="O93" s="47"/>
      <c r="P93" s="47"/>
      <c r="Q93" s="47"/>
      <c r="R93" s="47"/>
      <c r="S93" s="47"/>
      <c r="T93" s="89"/>
      <c r="U93" s="47"/>
      <c r="V93" s="50"/>
      <c r="W93" s="47"/>
      <c r="X93" s="488"/>
      <c r="Y93" s="488"/>
    </row>
    <row r="94" spans="2:25" x14ac:dyDescent="0.15">
      <c r="B94" s="521"/>
      <c r="C94" s="488"/>
      <c r="D94" s="398"/>
      <c r="E94" s="398"/>
      <c r="F94" s="98" t="s">
        <v>439</v>
      </c>
      <c r="G94" s="98"/>
      <c r="H94" s="48"/>
      <c r="I94" s="48"/>
      <c r="J94" s="48"/>
      <c r="K94" s="48"/>
      <c r="L94" s="48"/>
      <c r="M94" s="48"/>
      <c r="N94" s="48"/>
      <c r="O94" s="48"/>
      <c r="P94" s="48"/>
      <c r="Q94" s="48"/>
      <c r="R94" s="48"/>
      <c r="S94" s="47"/>
      <c r="T94" s="172"/>
      <c r="U94" s="49"/>
      <c r="V94" s="50"/>
      <c r="W94" s="50"/>
      <c r="X94" s="488"/>
      <c r="Y94" s="488"/>
    </row>
    <row r="95" spans="2:25" x14ac:dyDescent="0.15">
      <c r="B95" s="521"/>
      <c r="C95" s="488"/>
      <c r="D95" s="398"/>
      <c r="E95" s="398"/>
      <c r="F95" s="98" t="s">
        <v>440</v>
      </c>
      <c r="G95" s="98"/>
      <c r="H95" s="48"/>
      <c r="I95" s="48"/>
      <c r="J95" s="48"/>
      <c r="K95" s="48"/>
      <c r="L95" s="48"/>
      <c r="M95" s="48"/>
      <c r="N95" s="48"/>
      <c r="O95" s="48"/>
      <c r="P95" s="48"/>
      <c r="Q95" s="48"/>
      <c r="R95" s="48"/>
      <c r="S95" s="47"/>
      <c r="T95" s="89"/>
      <c r="U95" s="47"/>
      <c r="V95" s="50"/>
      <c r="W95" s="47"/>
      <c r="X95" s="488"/>
      <c r="Y95" s="488"/>
    </row>
    <row r="96" spans="2:25" x14ac:dyDescent="0.15">
      <c r="B96" s="521"/>
      <c r="C96" s="488"/>
      <c r="D96" s="398"/>
      <c r="E96" s="398"/>
      <c r="F96" s="98" t="s">
        <v>183</v>
      </c>
      <c r="G96" s="98"/>
      <c r="H96" s="48"/>
      <c r="I96" s="48"/>
      <c r="J96" s="48"/>
      <c r="K96" s="48"/>
      <c r="L96" s="48"/>
      <c r="M96" s="48"/>
      <c r="N96" s="48"/>
      <c r="O96" s="48"/>
      <c r="P96" s="48"/>
      <c r="Q96" s="48"/>
      <c r="R96" s="48"/>
      <c r="S96" s="47"/>
      <c r="T96" s="91"/>
      <c r="U96" s="61"/>
      <c r="V96" s="174"/>
      <c r="W96" s="47"/>
      <c r="X96" s="489"/>
      <c r="Y96" s="489"/>
    </row>
    <row r="97" spans="2:25" x14ac:dyDescent="0.15">
      <c r="B97" s="662"/>
      <c r="C97" s="489"/>
      <c r="D97" s="393"/>
      <c r="E97" s="393"/>
      <c r="F97" s="659" t="s">
        <v>15</v>
      </c>
      <c r="G97" s="660"/>
      <c r="H97" s="660"/>
      <c r="I97" s="660"/>
      <c r="J97" s="660"/>
      <c r="K97" s="660"/>
      <c r="L97" s="660"/>
      <c r="M97" s="660"/>
      <c r="N97" s="660"/>
      <c r="O97" s="660"/>
      <c r="P97" s="660"/>
      <c r="Q97" s="660"/>
      <c r="R97" s="660"/>
      <c r="S97" s="660"/>
      <c r="T97" s="660"/>
      <c r="U97" s="660"/>
      <c r="V97" s="661"/>
      <c r="W97" s="162">
        <f>SUM(W94:W96)</f>
        <v>0</v>
      </c>
      <c r="X97" s="163"/>
      <c r="Y97" s="163"/>
    </row>
    <row r="98" spans="2:25" x14ac:dyDescent="0.15">
      <c r="B98" s="634" t="s">
        <v>444</v>
      </c>
      <c r="C98" s="634"/>
      <c r="D98" s="634"/>
      <c r="E98" s="634"/>
      <c r="F98" s="634"/>
      <c r="G98" s="634"/>
      <c r="H98" s="634"/>
      <c r="I98" s="634"/>
      <c r="J98" s="634"/>
      <c r="K98" s="634"/>
      <c r="L98" s="634"/>
      <c r="M98" s="634"/>
      <c r="N98" s="634"/>
      <c r="O98" s="634"/>
      <c r="P98" s="634"/>
      <c r="Q98" s="634"/>
      <c r="R98" s="634"/>
      <c r="S98" s="634"/>
      <c r="T98" s="634"/>
      <c r="U98" s="634"/>
      <c r="V98" s="634"/>
      <c r="W98" s="162">
        <f>W84+W60+W29+W17</f>
        <v>10350000</v>
      </c>
      <c r="X98" s="163"/>
      <c r="Y98" s="163"/>
    </row>
    <row r="102" spans="2:25" x14ac:dyDescent="0.15">
      <c r="B102" s="124" t="s">
        <v>284</v>
      </c>
    </row>
    <row r="103" spans="2:25" x14ac:dyDescent="0.15">
      <c r="B103" s="658" t="s">
        <v>4</v>
      </c>
      <c r="C103" s="410" t="s">
        <v>7</v>
      </c>
      <c r="D103" s="410"/>
      <c r="E103" s="658" t="s">
        <v>8</v>
      </c>
      <c r="F103" s="658"/>
      <c r="G103" s="658" t="s">
        <v>9</v>
      </c>
      <c r="H103" s="658"/>
      <c r="I103" s="658"/>
      <c r="J103" s="658"/>
      <c r="K103" s="658"/>
      <c r="L103" s="658"/>
      <c r="M103" s="658"/>
      <c r="N103" s="658"/>
      <c r="O103" s="658"/>
      <c r="P103" s="658"/>
      <c r="Q103" s="658"/>
      <c r="R103" s="658"/>
      <c r="S103" s="658" t="s">
        <v>10</v>
      </c>
      <c r="T103" s="658"/>
      <c r="U103" s="658"/>
      <c r="V103" s="658"/>
      <c r="W103" s="658"/>
      <c r="X103" s="650" t="s">
        <v>335</v>
      </c>
      <c r="Y103" s="652" t="s">
        <v>336</v>
      </c>
    </row>
    <row r="104" spans="2:25" x14ac:dyDescent="0.15">
      <c r="B104" s="658"/>
      <c r="C104" s="410"/>
      <c r="D104" s="410"/>
      <c r="E104" s="658"/>
      <c r="F104" s="658"/>
      <c r="G104" s="158">
        <v>1</v>
      </c>
      <c r="H104" s="158">
        <v>2</v>
      </c>
      <c r="I104" s="158">
        <v>3</v>
      </c>
      <c r="J104" s="158">
        <v>4</v>
      </c>
      <c r="K104" s="158">
        <v>5</v>
      </c>
      <c r="L104" s="158">
        <v>6</v>
      </c>
      <c r="M104" s="158">
        <v>7</v>
      </c>
      <c r="N104" s="158">
        <v>8</v>
      </c>
      <c r="O104" s="158">
        <v>9</v>
      </c>
      <c r="P104" s="158">
        <v>10</v>
      </c>
      <c r="Q104" s="158">
        <v>11</v>
      </c>
      <c r="R104" s="158">
        <v>12</v>
      </c>
      <c r="S104" s="158" t="s">
        <v>11</v>
      </c>
      <c r="T104" s="158" t="s">
        <v>12</v>
      </c>
      <c r="U104" s="158" t="s">
        <v>13</v>
      </c>
      <c r="V104" s="159" t="s">
        <v>14</v>
      </c>
      <c r="W104" s="158" t="s">
        <v>15</v>
      </c>
      <c r="X104" s="651"/>
      <c r="Y104" s="653"/>
    </row>
    <row r="105" spans="2:25" ht="13.5" customHeight="1" x14ac:dyDescent="0.15">
      <c r="B105" s="119">
        <v>1</v>
      </c>
      <c r="C105" s="654" t="s">
        <v>445</v>
      </c>
      <c r="D105" s="655"/>
      <c r="E105" s="656"/>
      <c r="F105" s="657"/>
      <c r="G105" s="48"/>
      <c r="H105" s="48"/>
      <c r="I105" s="48"/>
      <c r="J105" s="48"/>
      <c r="K105" s="48"/>
      <c r="L105" s="48"/>
      <c r="M105" s="48"/>
      <c r="N105" s="48"/>
      <c r="O105" s="48"/>
      <c r="P105" s="48"/>
      <c r="Q105" s="48"/>
      <c r="R105" s="48"/>
      <c r="S105" s="47"/>
      <c r="T105" s="47"/>
      <c r="U105" s="47"/>
      <c r="V105" s="50"/>
      <c r="W105" s="182"/>
      <c r="X105" s="183"/>
      <c r="Y105" s="47"/>
    </row>
    <row r="106" spans="2:25" x14ac:dyDescent="0.15">
      <c r="B106" s="487">
        <v>2</v>
      </c>
      <c r="C106" s="635" t="s">
        <v>446</v>
      </c>
      <c r="D106" s="636"/>
      <c r="E106" s="578" t="s">
        <v>447</v>
      </c>
      <c r="F106" s="579"/>
      <c r="G106" s="47"/>
      <c r="H106" s="47"/>
      <c r="I106" s="47"/>
      <c r="J106" s="47"/>
      <c r="K106" s="47"/>
      <c r="L106" s="47"/>
      <c r="M106" s="47"/>
      <c r="N106" s="48"/>
      <c r="O106" s="48"/>
      <c r="P106" s="47"/>
      <c r="Q106" s="47"/>
      <c r="R106" s="47"/>
      <c r="S106" s="47"/>
      <c r="T106" s="47">
        <v>3</v>
      </c>
      <c r="U106" s="47">
        <v>20</v>
      </c>
      <c r="V106" s="50">
        <v>7000</v>
      </c>
      <c r="W106" s="182">
        <f t="shared" ref="W106:W131" si="0">T106*U106*V106</f>
        <v>420000</v>
      </c>
      <c r="X106" s="642"/>
      <c r="Y106" s="487"/>
    </row>
    <row r="107" spans="2:25" x14ac:dyDescent="0.15">
      <c r="B107" s="488"/>
      <c r="C107" s="637"/>
      <c r="D107" s="638"/>
      <c r="E107" s="578" t="s">
        <v>448</v>
      </c>
      <c r="F107" s="579"/>
      <c r="G107" s="47"/>
      <c r="H107" s="47"/>
      <c r="I107" s="47"/>
      <c r="J107" s="47"/>
      <c r="K107" s="47"/>
      <c r="L107" s="47"/>
      <c r="M107" s="47"/>
      <c r="N107" s="47"/>
      <c r="O107" s="48"/>
      <c r="P107" s="47"/>
      <c r="Q107" s="47"/>
      <c r="R107" s="47"/>
      <c r="S107" s="47"/>
      <c r="T107" s="47">
        <v>2</v>
      </c>
      <c r="U107" s="47">
        <v>50</v>
      </c>
      <c r="V107" s="50">
        <v>20000</v>
      </c>
      <c r="W107" s="182">
        <f t="shared" si="0"/>
        <v>2000000</v>
      </c>
      <c r="X107" s="488"/>
      <c r="Y107" s="488"/>
    </row>
    <row r="108" spans="2:25" x14ac:dyDescent="0.15">
      <c r="B108" s="488"/>
      <c r="C108" s="637"/>
      <c r="D108" s="638"/>
      <c r="E108" s="578" t="s">
        <v>449</v>
      </c>
      <c r="F108" s="579"/>
      <c r="G108" s="47"/>
      <c r="H108" s="47"/>
      <c r="I108" s="47"/>
      <c r="J108" s="47"/>
      <c r="K108" s="47"/>
      <c r="L108" s="47"/>
      <c r="M108" s="47"/>
      <c r="N108" s="47"/>
      <c r="O108" s="48"/>
      <c r="P108" s="47"/>
      <c r="Q108" s="47"/>
      <c r="R108" s="47"/>
      <c r="S108" s="47"/>
      <c r="T108" s="47">
        <v>2</v>
      </c>
      <c r="U108" s="47">
        <v>20</v>
      </c>
      <c r="V108" s="50">
        <v>15000</v>
      </c>
      <c r="W108" s="182">
        <f t="shared" si="0"/>
        <v>600000</v>
      </c>
      <c r="X108" s="488"/>
      <c r="Y108" s="488"/>
    </row>
    <row r="109" spans="2:25" x14ac:dyDescent="0.15">
      <c r="B109" s="488"/>
      <c r="C109" s="637"/>
      <c r="D109" s="638"/>
      <c r="E109" s="578" t="s">
        <v>450</v>
      </c>
      <c r="F109" s="579"/>
      <c r="G109" s="47"/>
      <c r="H109" s="47"/>
      <c r="I109" s="47"/>
      <c r="J109" s="47"/>
      <c r="K109" s="47"/>
      <c r="L109" s="47"/>
      <c r="M109" s="47"/>
      <c r="N109" s="47"/>
      <c r="O109" s="48"/>
      <c r="P109" s="47"/>
      <c r="Q109" s="47"/>
      <c r="R109" s="47"/>
      <c r="S109" s="47"/>
      <c r="T109" s="47">
        <v>1</v>
      </c>
      <c r="U109" s="47">
        <v>1</v>
      </c>
      <c r="V109" s="50">
        <v>300000</v>
      </c>
      <c r="W109" s="182">
        <f t="shared" si="0"/>
        <v>300000</v>
      </c>
      <c r="X109" s="488"/>
      <c r="Y109" s="488"/>
    </row>
    <row r="110" spans="2:25" x14ac:dyDescent="0.15">
      <c r="B110" s="488"/>
      <c r="C110" s="637"/>
      <c r="D110" s="638"/>
      <c r="E110" s="578" t="s">
        <v>451</v>
      </c>
      <c r="F110" s="579"/>
      <c r="G110" s="47"/>
      <c r="H110" s="47"/>
      <c r="I110" s="47"/>
      <c r="J110" s="47"/>
      <c r="K110" s="47"/>
      <c r="L110" s="47"/>
      <c r="M110" s="47"/>
      <c r="N110" s="47"/>
      <c r="O110" s="48"/>
      <c r="P110" s="47"/>
      <c r="Q110" s="47"/>
      <c r="R110" s="47"/>
      <c r="S110" s="47"/>
      <c r="T110" s="47">
        <v>1</v>
      </c>
      <c r="U110" s="47">
        <v>1</v>
      </c>
      <c r="V110" s="50">
        <v>200000</v>
      </c>
      <c r="W110" s="182">
        <f t="shared" si="0"/>
        <v>200000</v>
      </c>
      <c r="X110" s="488"/>
      <c r="Y110" s="488"/>
    </row>
    <row r="111" spans="2:25" x14ac:dyDescent="0.15">
      <c r="B111" s="488"/>
      <c r="C111" s="637"/>
      <c r="D111" s="638"/>
      <c r="E111" s="578" t="s">
        <v>452</v>
      </c>
      <c r="F111" s="579"/>
      <c r="G111" s="47"/>
      <c r="H111" s="47"/>
      <c r="I111" s="47"/>
      <c r="J111" s="47"/>
      <c r="K111" s="47"/>
      <c r="L111" s="47"/>
      <c r="M111" s="47"/>
      <c r="N111" s="47"/>
      <c r="O111" s="48"/>
      <c r="P111" s="47"/>
      <c r="Q111" s="47"/>
      <c r="R111" s="47"/>
      <c r="S111" s="47"/>
      <c r="T111" s="47">
        <v>1</v>
      </c>
      <c r="U111" s="47">
        <v>50</v>
      </c>
      <c r="V111" s="50">
        <v>150000</v>
      </c>
      <c r="W111" s="182">
        <f t="shared" si="0"/>
        <v>7500000</v>
      </c>
      <c r="X111" s="488"/>
      <c r="Y111" s="488"/>
    </row>
    <row r="112" spans="2:25" x14ac:dyDescent="0.15">
      <c r="B112" s="488"/>
      <c r="C112" s="637"/>
      <c r="D112" s="638"/>
      <c r="E112" s="578" t="s">
        <v>453</v>
      </c>
      <c r="F112" s="579"/>
      <c r="G112" s="47"/>
      <c r="H112" s="47"/>
      <c r="I112" s="47"/>
      <c r="J112" s="47"/>
      <c r="K112" s="47"/>
      <c r="L112" s="47"/>
      <c r="M112" s="47"/>
      <c r="N112" s="47"/>
      <c r="O112" s="48"/>
      <c r="P112" s="47"/>
      <c r="Q112" s="47"/>
      <c r="R112" s="47"/>
      <c r="S112" s="387" t="s">
        <v>1081</v>
      </c>
      <c r="T112" s="47">
        <v>1</v>
      </c>
      <c r="U112" s="47">
        <v>1</v>
      </c>
      <c r="V112" s="50">
        <v>2000000</v>
      </c>
      <c r="W112" s="182">
        <f t="shared" si="0"/>
        <v>2000000</v>
      </c>
      <c r="X112" s="488"/>
      <c r="Y112" s="488"/>
    </row>
    <row r="113" spans="2:25" x14ac:dyDescent="0.15">
      <c r="B113" s="488"/>
      <c r="C113" s="639"/>
      <c r="D113" s="640"/>
      <c r="E113" s="578" t="s">
        <v>454</v>
      </c>
      <c r="F113" s="579"/>
      <c r="G113" s="47"/>
      <c r="H113" s="47"/>
      <c r="I113" s="47"/>
      <c r="J113" s="47"/>
      <c r="K113" s="47"/>
      <c r="L113" s="47"/>
      <c r="M113" s="47"/>
      <c r="N113" s="47"/>
      <c r="O113" s="48"/>
      <c r="P113" s="47"/>
      <c r="Q113" s="47"/>
      <c r="R113" s="47"/>
      <c r="S113" s="47"/>
      <c r="T113" s="47">
        <v>1</v>
      </c>
      <c r="U113" s="47">
        <v>1</v>
      </c>
      <c r="V113" s="50">
        <v>500000</v>
      </c>
      <c r="W113" s="50">
        <f t="shared" si="0"/>
        <v>500000</v>
      </c>
      <c r="X113" s="488"/>
      <c r="Y113" s="488"/>
    </row>
    <row r="114" spans="2:25" x14ac:dyDescent="0.15">
      <c r="B114" s="488"/>
      <c r="C114" s="635" t="s">
        <v>455</v>
      </c>
      <c r="D114" s="636"/>
      <c r="E114" s="578" t="s">
        <v>456</v>
      </c>
      <c r="F114" s="579"/>
      <c r="G114" s="47"/>
      <c r="H114" s="47"/>
      <c r="I114" s="47"/>
      <c r="J114" s="47"/>
      <c r="K114" s="47"/>
      <c r="L114" s="47"/>
      <c r="M114" s="47"/>
      <c r="N114" s="47"/>
      <c r="O114" s="48"/>
      <c r="P114" s="47"/>
      <c r="Q114" s="47"/>
      <c r="R114" s="47"/>
      <c r="S114" s="47"/>
      <c r="T114" s="47">
        <v>1</v>
      </c>
      <c r="U114" s="47">
        <v>25</v>
      </c>
      <c r="V114" s="50">
        <v>20000</v>
      </c>
      <c r="W114" s="50">
        <f t="shared" si="0"/>
        <v>500000</v>
      </c>
      <c r="X114" s="488"/>
      <c r="Y114" s="488"/>
    </row>
    <row r="115" spans="2:25" x14ac:dyDescent="0.15">
      <c r="B115" s="489"/>
      <c r="C115" s="639"/>
      <c r="D115" s="640"/>
      <c r="E115" s="647" t="s">
        <v>15</v>
      </c>
      <c r="F115" s="648"/>
      <c r="G115" s="648"/>
      <c r="H115" s="648"/>
      <c r="I115" s="648"/>
      <c r="J115" s="648"/>
      <c r="K115" s="648"/>
      <c r="L115" s="648"/>
      <c r="M115" s="648"/>
      <c r="N115" s="648"/>
      <c r="O115" s="648"/>
      <c r="P115" s="648"/>
      <c r="Q115" s="648"/>
      <c r="R115" s="648"/>
      <c r="S115" s="648"/>
      <c r="T115" s="648"/>
      <c r="U115" s="648"/>
      <c r="V115" s="649"/>
      <c r="W115" s="186">
        <f>SUM(W106:W114)</f>
        <v>14020000</v>
      </c>
      <c r="X115" s="187"/>
      <c r="Y115" s="187"/>
    </row>
    <row r="116" spans="2:25" x14ac:dyDescent="0.15">
      <c r="B116" s="487">
        <v>3</v>
      </c>
      <c r="C116" s="635" t="s">
        <v>457</v>
      </c>
      <c r="D116" s="636"/>
      <c r="E116" s="578" t="s">
        <v>453</v>
      </c>
      <c r="F116" s="579"/>
      <c r="G116" s="188"/>
      <c r="H116" s="188"/>
      <c r="I116" s="188"/>
      <c r="J116" s="188"/>
      <c r="K116" s="188"/>
      <c r="L116" s="188"/>
      <c r="M116" s="188"/>
      <c r="N116" s="188"/>
      <c r="O116" s="189"/>
      <c r="P116" s="188"/>
      <c r="Q116" s="188"/>
      <c r="R116" s="188"/>
      <c r="S116" s="188"/>
      <c r="T116" s="190">
        <v>1</v>
      </c>
      <c r="U116" s="190">
        <v>1</v>
      </c>
      <c r="V116" s="50">
        <v>1000000</v>
      </c>
      <c r="W116" s="50">
        <f t="shared" si="0"/>
        <v>1000000</v>
      </c>
      <c r="X116" s="61"/>
      <c r="Y116" s="61"/>
    </row>
    <row r="117" spans="2:25" x14ac:dyDescent="0.15">
      <c r="B117" s="488"/>
      <c r="C117" s="637"/>
      <c r="D117" s="638"/>
      <c r="E117" s="578" t="s">
        <v>448</v>
      </c>
      <c r="F117" s="579"/>
      <c r="G117" s="188"/>
      <c r="H117" s="188"/>
      <c r="I117" s="188"/>
      <c r="J117" s="188"/>
      <c r="K117" s="188"/>
      <c r="L117" s="188"/>
      <c r="M117" s="188"/>
      <c r="N117" s="188"/>
      <c r="O117" s="189"/>
      <c r="P117" s="188"/>
      <c r="Q117" s="188"/>
      <c r="R117" s="188"/>
      <c r="S117" s="188"/>
      <c r="T117" s="190">
        <v>1</v>
      </c>
      <c r="U117" s="190">
        <v>75</v>
      </c>
      <c r="V117" s="50">
        <v>20000</v>
      </c>
      <c r="W117" s="50">
        <f t="shared" si="0"/>
        <v>1500000</v>
      </c>
      <c r="X117" s="61"/>
      <c r="Y117" s="61"/>
    </row>
    <row r="118" spans="2:25" x14ac:dyDescent="0.15">
      <c r="B118" s="489"/>
      <c r="C118" s="639"/>
      <c r="D118" s="640"/>
      <c r="E118" s="647" t="s">
        <v>15</v>
      </c>
      <c r="F118" s="648"/>
      <c r="G118" s="648"/>
      <c r="H118" s="648"/>
      <c r="I118" s="648"/>
      <c r="J118" s="648"/>
      <c r="K118" s="648"/>
      <c r="L118" s="648"/>
      <c r="M118" s="648"/>
      <c r="N118" s="648"/>
      <c r="O118" s="648"/>
      <c r="P118" s="648"/>
      <c r="Q118" s="648"/>
      <c r="R118" s="648"/>
      <c r="S118" s="648"/>
      <c r="T118" s="648"/>
      <c r="U118" s="648"/>
      <c r="V118" s="649"/>
      <c r="W118" s="186">
        <f>SUM(W116:W117)</f>
        <v>2500000</v>
      </c>
      <c r="X118" s="191"/>
      <c r="Y118" s="191"/>
    </row>
    <row r="119" spans="2:25" x14ac:dyDescent="0.15">
      <c r="B119" s="487">
        <v>4</v>
      </c>
      <c r="C119" s="635" t="s">
        <v>458</v>
      </c>
      <c r="D119" s="636"/>
      <c r="E119" s="578" t="s">
        <v>459</v>
      </c>
      <c r="F119" s="579"/>
      <c r="G119" s="188"/>
      <c r="H119" s="188"/>
      <c r="I119" s="188"/>
      <c r="J119" s="188"/>
      <c r="K119" s="188"/>
      <c r="L119" s="188"/>
      <c r="M119" s="188"/>
      <c r="N119" s="188"/>
      <c r="O119" s="189"/>
      <c r="P119" s="188"/>
      <c r="Q119" s="188"/>
      <c r="R119" s="188"/>
      <c r="S119" s="188"/>
      <c r="T119" s="190">
        <v>1</v>
      </c>
      <c r="U119" s="190">
        <v>1</v>
      </c>
      <c r="V119" s="50">
        <v>500000</v>
      </c>
      <c r="W119" s="50">
        <f t="shared" si="0"/>
        <v>500000</v>
      </c>
      <c r="X119" s="61"/>
      <c r="Y119" s="61"/>
    </row>
    <row r="120" spans="2:25" x14ac:dyDescent="0.15">
      <c r="B120" s="488"/>
      <c r="C120" s="637"/>
      <c r="D120" s="638"/>
      <c r="E120" s="578" t="s">
        <v>460</v>
      </c>
      <c r="F120" s="579"/>
      <c r="G120" s="188"/>
      <c r="H120" s="188"/>
      <c r="I120" s="188"/>
      <c r="J120" s="188"/>
      <c r="K120" s="188"/>
      <c r="L120" s="188"/>
      <c r="M120" s="188"/>
      <c r="N120" s="188"/>
      <c r="O120" s="189"/>
      <c r="P120" s="188"/>
      <c r="Q120" s="188"/>
      <c r="R120" s="188"/>
      <c r="S120" s="188"/>
      <c r="T120" s="190">
        <v>1</v>
      </c>
      <c r="U120" s="190">
        <v>5</v>
      </c>
      <c r="V120" s="50">
        <v>1000000</v>
      </c>
      <c r="W120" s="50">
        <f t="shared" si="0"/>
        <v>5000000</v>
      </c>
      <c r="X120" s="61"/>
      <c r="Y120" s="61"/>
    </row>
    <row r="121" spans="2:25" x14ac:dyDescent="0.15">
      <c r="B121" s="488"/>
      <c r="C121" s="637"/>
      <c r="D121" s="638"/>
      <c r="E121" s="578" t="s">
        <v>461</v>
      </c>
      <c r="F121" s="579"/>
      <c r="G121" s="188"/>
      <c r="H121" s="188"/>
      <c r="I121" s="188"/>
      <c r="J121" s="188"/>
      <c r="K121" s="188"/>
      <c r="L121" s="188"/>
      <c r="M121" s="188"/>
      <c r="N121" s="188"/>
      <c r="O121" s="189"/>
      <c r="P121" s="188"/>
      <c r="Q121" s="188"/>
      <c r="R121" s="188"/>
      <c r="S121" s="188"/>
      <c r="T121" s="190">
        <v>1</v>
      </c>
      <c r="U121" s="190">
        <v>1</v>
      </c>
      <c r="V121" s="50">
        <v>300000</v>
      </c>
      <c r="W121" s="50">
        <f t="shared" si="0"/>
        <v>300000</v>
      </c>
      <c r="X121" s="61"/>
      <c r="Y121" s="61"/>
    </row>
    <row r="122" spans="2:25" x14ac:dyDescent="0.15">
      <c r="B122" s="488"/>
      <c r="C122" s="637"/>
      <c r="D122" s="638"/>
      <c r="E122" s="578" t="s">
        <v>462</v>
      </c>
      <c r="F122" s="579"/>
      <c r="G122" s="188"/>
      <c r="H122" s="188"/>
      <c r="I122" s="188"/>
      <c r="J122" s="188"/>
      <c r="K122" s="188"/>
      <c r="L122" s="188"/>
      <c r="M122" s="188"/>
      <c r="N122" s="188"/>
      <c r="O122" s="189"/>
      <c r="P122" s="188"/>
      <c r="Q122" s="188"/>
      <c r="R122" s="188"/>
      <c r="S122" s="188"/>
      <c r="T122" s="190">
        <v>1</v>
      </c>
      <c r="U122" s="190">
        <v>1</v>
      </c>
      <c r="V122" s="50">
        <v>200000</v>
      </c>
      <c r="W122" s="50">
        <f t="shared" si="0"/>
        <v>200000</v>
      </c>
      <c r="X122" s="61"/>
      <c r="Y122" s="61"/>
    </row>
    <row r="123" spans="2:25" x14ac:dyDescent="0.15">
      <c r="B123" s="489"/>
      <c r="C123" s="639"/>
      <c r="D123" s="640"/>
      <c r="E123" s="647" t="s">
        <v>15</v>
      </c>
      <c r="F123" s="648"/>
      <c r="G123" s="648"/>
      <c r="H123" s="648"/>
      <c r="I123" s="648"/>
      <c r="J123" s="648"/>
      <c r="K123" s="648"/>
      <c r="L123" s="648"/>
      <c r="M123" s="648"/>
      <c r="N123" s="648"/>
      <c r="O123" s="648"/>
      <c r="P123" s="648"/>
      <c r="Q123" s="648"/>
      <c r="R123" s="648"/>
      <c r="S123" s="648"/>
      <c r="T123" s="648"/>
      <c r="U123" s="648"/>
      <c r="V123" s="649"/>
      <c r="W123" s="186">
        <f>SUM(W119:W122)</f>
        <v>6000000</v>
      </c>
      <c r="X123" s="191"/>
      <c r="Y123" s="191"/>
    </row>
    <row r="124" spans="2:25" x14ac:dyDescent="0.15">
      <c r="B124" s="487">
        <v>5</v>
      </c>
      <c r="C124" s="635" t="s">
        <v>463</v>
      </c>
      <c r="D124" s="636"/>
      <c r="E124" s="578" t="s">
        <v>464</v>
      </c>
      <c r="F124" s="579"/>
      <c r="G124" s="188"/>
      <c r="H124" s="188"/>
      <c r="I124" s="188"/>
      <c r="J124" s="188"/>
      <c r="K124" s="188"/>
      <c r="L124" s="189"/>
      <c r="M124" s="188"/>
      <c r="N124" s="188"/>
      <c r="O124" s="188"/>
      <c r="P124" s="188"/>
      <c r="Q124" s="188"/>
      <c r="R124" s="188"/>
      <c r="S124" s="188"/>
      <c r="T124" s="190">
        <v>1</v>
      </c>
      <c r="U124" s="190">
        <v>1</v>
      </c>
      <c r="V124" s="50">
        <v>500000</v>
      </c>
      <c r="W124" s="50">
        <f t="shared" si="0"/>
        <v>500000</v>
      </c>
      <c r="X124" s="61"/>
      <c r="Y124" s="61"/>
    </row>
    <row r="125" spans="2:25" x14ac:dyDescent="0.15">
      <c r="B125" s="488"/>
      <c r="C125" s="637"/>
      <c r="D125" s="638"/>
      <c r="E125" s="578" t="s">
        <v>465</v>
      </c>
      <c r="F125" s="579"/>
      <c r="G125" s="188"/>
      <c r="H125" s="188"/>
      <c r="I125" s="188"/>
      <c r="J125" s="188"/>
      <c r="K125" s="188"/>
      <c r="L125" s="189"/>
      <c r="M125" s="188"/>
      <c r="N125" s="188"/>
      <c r="O125" s="188"/>
      <c r="P125" s="188"/>
      <c r="Q125" s="188"/>
      <c r="R125" s="188"/>
      <c r="S125" s="188"/>
      <c r="T125" s="190">
        <v>1</v>
      </c>
      <c r="U125" s="190">
        <v>5</v>
      </c>
      <c r="V125" s="50">
        <v>10000</v>
      </c>
      <c r="W125" s="50">
        <f t="shared" si="0"/>
        <v>50000</v>
      </c>
      <c r="X125" s="61"/>
      <c r="Y125" s="61"/>
    </row>
    <row r="126" spans="2:25" x14ac:dyDescent="0.15">
      <c r="B126" s="488"/>
      <c r="C126" s="637"/>
      <c r="D126" s="638"/>
      <c r="E126" s="578" t="s">
        <v>466</v>
      </c>
      <c r="F126" s="579"/>
      <c r="G126" s="188"/>
      <c r="H126" s="188"/>
      <c r="I126" s="188"/>
      <c r="J126" s="188"/>
      <c r="K126" s="188"/>
      <c r="L126" s="189"/>
      <c r="M126" s="188"/>
      <c r="N126" s="188"/>
      <c r="O126" s="188"/>
      <c r="P126" s="188"/>
      <c r="Q126" s="188"/>
      <c r="R126" s="188"/>
      <c r="S126" s="188"/>
      <c r="T126" s="190">
        <v>1</v>
      </c>
      <c r="U126" s="190">
        <v>100</v>
      </c>
      <c r="V126" s="50">
        <v>6000</v>
      </c>
      <c r="W126" s="50">
        <f t="shared" si="0"/>
        <v>600000</v>
      </c>
      <c r="X126" s="61"/>
      <c r="Y126" s="61"/>
    </row>
    <row r="127" spans="2:25" x14ac:dyDescent="0.15">
      <c r="B127" s="489"/>
      <c r="C127" s="639"/>
      <c r="D127" s="640"/>
      <c r="E127" s="647" t="s">
        <v>15</v>
      </c>
      <c r="F127" s="648"/>
      <c r="G127" s="648"/>
      <c r="H127" s="648"/>
      <c r="I127" s="648"/>
      <c r="J127" s="648"/>
      <c r="K127" s="648"/>
      <c r="L127" s="648"/>
      <c r="M127" s="648"/>
      <c r="N127" s="648"/>
      <c r="O127" s="648"/>
      <c r="P127" s="648"/>
      <c r="Q127" s="648"/>
      <c r="R127" s="648"/>
      <c r="S127" s="648"/>
      <c r="T127" s="648"/>
      <c r="U127" s="648"/>
      <c r="V127" s="649"/>
      <c r="W127" s="186">
        <f>SUM(W124:W126)</f>
        <v>1150000</v>
      </c>
      <c r="X127" s="191"/>
      <c r="Y127" s="191"/>
    </row>
    <row r="128" spans="2:25" x14ac:dyDescent="0.15">
      <c r="B128" s="487">
        <v>6</v>
      </c>
      <c r="C128" s="635" t="s">
        <v>467</v>
      </c>
      <c r="D128" s="636"/>
      <c r="E128" s="641" t="s">
        <v>468</v>
      </c>
      <c r="F128" s="641"/>
      <c r="G128" s="188"/>
      <c r="H128" s="188"/>
      <c r="I128" s="189"/>
      <c r="J128" s="188"/>
      <c r="K128" s="188"/>
      <c r="L128" s="188"/>
      <c r="M128" s="188"/>
      <c r="N128" s="188"/>
      <c r="O128" s="188"/>
      <c r="P128" s="188"/>
      <c r="Q128" s="188"/>
      <c r="R128" s="188"/>
      <c r="S128" s="188"/>
      <c r="T128" s="190"/>
      <c r="U128" s="190"/>
      <c r="V128" s="192"/>
      <c r="W128" s="50"/>
      <c r="X128" s="642"/>
      <c r="Y128" s="487"/>
    </row>
    <row r="129" spans="2:25" x14ac:dyDescent="0.15">
      <c r="B129" s="488"/>
      <c r="C129" s="637"/>
      <c r="D129" s="638"/>
      <c r="E129" s="644" t="s">
        <v>469</v>
      </c>
      <c r="F129" s="645"/>
      <c r="G129" s="188"/>
      <c r="H129" s="188"/>
      <c r="I129" s="189"/>
      <c r="J129" s="189"/>
      <c r="K129" s="189"/>
      <c r="L129" s="189"/>
      <c r="M129" s="189"/>
      <c r="N129" s="189"/>
      <c r="O129" s="189"/>
      <c r="P129" s="189"/>
      <c r="Q129" s="188"/>
      <c r="R129" s="188"/>
      <c r="S129" s="792" t="s">
        <v>1081</v>
      </c>
      <c r="T129" s="190">
        <v>8</v>
      </c>
      <c r="U129" s="190">
        <v>6</v>
      </c>
      <c r="V129" s="192">
        <v>250000</v>
      </c>
      <c r="W129" s="50">
        <f t="shared" si="0"/>
        <v>12000000</v>
      </c>
      <c r="X129" s="643"/>
      <c r="Y129" s="488"/>
    </row>
    <row r="130" spans="2:25" x14ac:dyDescent="0.15">
      <c r="B130" s="488"/>
      <c r="C130" s="637"/>
      <c r="D130" s="638"/>
      <c r="E130" s="644" t="s">
        <v>470</v>
      </c>
      <c r="F130" s="645"/>
      <c r="G130" s="188"/>
      <c r="H130" s="188"/>
      <c r="I130" s="189"/>
      <c r="J130" s="189"/>
      <c r="K130" s="189"/>
      <c r="L130" s="189"/>
      <c r="M130" s="189"/>
      <c r="N130" s="189"/>
      <c r="O130" s="189"/>
      <c r="P130" s="189"/>
      <c r="Q130" s="188"/>
      <c r="R130" s="188"/>
      <c r="S130" s="792" t="s">
        <v>1082</v>
      </c>
      <c r="T130" s="190">
        <v>1</v>
      </c>
      <c r="U130" s="190">
        <v>1</v>
      </c>
      <c r="V130" s="192">
        <v>30000000</v>
      </c>
      <c r="W130" s="50">
        <f t="shared" si="0"/>
        <v>30000000</v>
      </c>
      <c r="X130" s="643"/>
      <c r="Y130" s="488"/>
    </row>
    <row r="131" spans="2:25" x14ac:dyDescent="0.15">
      <c r="B131" s="488"/>
      <c r="C131" s="637"/>
      <c r="D131" s="638"/>
      <c r="E131" s="641" t="s">
        <v>471</v>
      </c>
      <c r="F131" s="641"/>
      <c r="G131" s="188"/>
      <c r="H131" s="188"/>
      <c r="I131" s="188"/>
      <c r="J131" s="188"/>
      <c r="K131" s="188"/>
      <c r="L131" s="188"/>
      <c r="M131" s="188"/>
      <c r="N131" s="188"/>
      <c r="O131" s="188"/>
      <c r="P131" s="189"/>
      <c r="Q131" s="188"/>
      <c r="R131" s="188"/>
      <c r="S131" s="792" t="s">
        <v>1082</v>
      </c>
      <c r="T131" s="190">
        <v>1</v>
      </c>
      <c r="U131" s="190">
        <v>1</v>
      </c>
      <c r="V131" s="192">
        <v>20000000</v>
      </c>
      <c r="W131" s="50">
        <f t="shared" si="0"/>
        <v>20000000</v>
      </c>
      <c r="X131" s="489"/>
      <c r="Y131" s="489"/>
    </row>
    <row r="132" spans="2:25" x14ac:dyDescent="0.15">
      <c r="B132" s="489"/>
      <c r="C132" s="639"/>
      <c r="D132" s="640"/>
      <c r="E132" s="646" t="s">
        <v>15</v>
      </c>
      <c r="F132" s="646"/>
      <c r="G132" s="646"/>
      <c r="H132" s="646"/>
      <c r="I132" s="646"/>
      <c r="J132" s="646"/>
      <c r="K132" s="646"/>
      <c r="L132" s="646"/>
      <c r="M132" s="646"/>
      <c r="N132" s="646"/>
      <c r="O132" s="646"/>
      <c r="P132" s="646"/>
      <c r="Q132" s="646"/>
      <c r="R132" s="646"/>
      <c r="S132" s="646"/>
      <c r="T132" s="646"/>
      <c r="U132" s="646"/>
      <c r="V132" s="646"/>
      <c r="W132" s="186">
        <f>SUM(W128:W131)</f>
        <v>62000000</v>
      </c>
      <c r="X132" s="187"/>
      <c r="Y132" s="187"/>
    </row>
    <row r="133" spans="2:25" x14ac:dyDescent="0.15">
      <c r="B133" s="634" t="s">
        <v>472</v>
      </c>
      <c r="C133" s="634"/>
      <c r="D133" s="634"/>
      <c r="E133" s="634"/>
      <c r="F133" s="634"/>
      <c r="G133" s="634"/>
      <c r="H133" s="634"/>
      <c r="I133" s="634"/>
      <c r="J133" s="634"/>
      <c r="K133" s="634"/>
      <c r="L133" s="634"/>
      <c r="M133" s="634"/>
      <c r="N133" s="634"/>
      <c r="O133" s="634"/>
      <c r="P133" s="634"/>
      <c r="Q133" s="634"/>
      <c r="R133" s="634"/>
      <c r="S133" s="634"/>
      <c r="T133" s="634"/>
      <c r="U133" s="634"/>
      <c r="V133" s="634"/>
      <c r="W133" s="162">
        <f>W132+W127+W123+W118+W115</f>
        <v>85670000</v>
      </c>
      <c r="X133" s="187"/>
      <c r="Y133" s="187"/>
    </row>
    <row r="134" spans="2:25" x14ac:dyDescent="0.15">
      <c r="B134" s="634" t="s">
        <v>473</v>
      </c>
      <c r="C134" s="634"/>
      <c r="D134" s="634"/>
      <c r="E134" s="634"/>
      <c r="F134" s="634"/>
      <c r="G134" s="634"/>
      <c r="H134" s="634"/>
      <c r="I134" s="634"/>
      <c r="J134" s="634"/>
      <c r="K134" s="634"/>
      <c r="L134" s="634"/>
      <c r="M134" s="634"/>
      <c r="N134" s="634"/>
      <c r="O134" s="634"/>
      <c r="P134" s="634"/>
      <c r="Q134" s="634"/>
      <c r="R134" s="634"/>
      <c r="S134" s="634"/>
      <c r="T134" s="634"/>
      <c r="U134" s="634"/>
      <c r="V134" s="634"/>
      <c r="W134" s="186">
        <f>W133+W98</f>
        <v>96020000</v>
      </c>
      <c r="X134" s="187"/>
      <c r="Y134" s="187"/>
    </row>
  </sheetData>
  <mergeCells count="217">
    <mergeCell ref="B1:Y1"/>
    <mergeCell ref="B2:Y2"/>
    <mergeCell ref="B3:Y3"/>
    <mergeCell ref="B7:B8"/>
    <mergeCell ref="C7:C8"/>
    <mergeCell ref="D7:D8"/>
    <mergeCell ref="E7:E8"/>
    <mergeCell ref="F7:F8"/>
    <mergeCell ref="G7:R7"/>
    <mergeCell ref="S7:W7"/>
    <mergeCell ref="X7:X8"/>
    <mergeCell ref="Y7:Y8"/>
    <mergeCell ref="D9:W9"/>
    <mergeCell ref="B10:B13"/>
    <mergeCell ref="C10:C13"/>
    <mergeCell ref="D10:D13"/>
    <mergeCell ref="E10:E13"/>
    <mergeCell ref="X10:X12"/>
    <mergeCell ref="Y10:Y12"/>
    <mergeCell ref="F13:V13"/>
    <mergeCell ref="B18:B21"/>
    <mergeCell ref="C18:C21"/>
    <mergeCell ref="D18:D21"/>
    <mergeCell ref="E18:E21"/>
    <mergeCell ref="X18:X20"/>
    <mergeCell ref="Y18:Y20"/>
    <mergeCell ref="F21:V21"/>
    <mergeCell ref="B14:B17"/>
    <mergeCell ref="C14:C17"/>
    <mergeCell ref="D14:D17"/>
    <mergeCell ref="E14:E17"/>
    <mergeCell ref="X14:X16"/>
    <mergeCell ref="Y14:Y16"/>
    <mergeCell ref="F17:V17"/>
    <mergeCell ref="B26:B29"/>
    <mergeCell ref="C26:C29"/>
    <mergeCell ref="D26:D29"/>
    <mergeCell ref="E26:E29"/>
    <mergeCell ref="X26:X28"/>
    <mergeCell ref="Y26:Y28"/>
    <mergeCell ref="F29:V29"/>
    <mergeCell ref="B22:B25"/>
    <mergeCell ref="C22:C25"/>
    <mergeCell ref="D22:D25"/>
    <mergeCell ref="E22:E25"/>
    <mergeCell ref="X22:X24"/>
    <mergeCell ref="Y22:Y24"/>
    <mergeCell ref="F25:V25"/>
    <mergeCell ref="B34:B37"/>
    <mergeCell ref="C34:C37"/>
    <mergeCell ref="D34:D37"/>
    <mergeCell ref="E34:E37"/>
    <mergeCell ref="X34:X36"/>
    <mergeCell ref="Y34:Y36"/>
    <mergeCell ref="F37:V37"/>
    <mergeCell ref="B30:B33"/>
    <mergeCell ref="C30:C33"/>
    <mergeCell ref="D30:D33"/>
    <mergeCell ref="E30:E33"/>
    <mergeCell ref="X30:X32"/>
    <mergeCell ref="Y30:Y32"/>
    <mergeCell ref="F33:V33"/>
    <mergeCell ref="B42:B45"/>
    <mergeCell ref="C42:C45"/>
    <mergeCell ref="D42:D45"/>
    <mergeCell ref="E42:E45"/>
    <mergeCell ref="X42:X44"/>
    <mergeCell ref="Y42:Y44"/>
    <mergeCell ref="F45:V45"/>
    <mergeCell ref="B38:B41"/>
    <mergeCell ref="C38:C41"/>
    <mergeCell ref="D38:D41"/>
    <mergeCell ref="E38:E41"/>
    <mergeCell ref="X38:X40"/>
    <mergeCell ref="Y38:Y40"/>
    <mergeCell ref="F41:V41"/>
    <mergeCell ref="Y47:Y51"/>
    <mergeCell ref="F52:V52"/>
    <mergeCell ref="B53:B60"/>
    <mergeCell ref="C53:C60"/>
    <mergeCell ref="D53:D60"/>
    <mergeCell ref="E53:E54"/>
    <mergeCell ref="S53:S54"/>
    <mergeCell ref="T53:T54"/>
    <mergeCell ref="U53:U54"/>
    <mergeCell ref="V53:V54"/>
    <mergeCell ref="B46:B52"/>
    <mergeCell ref="D46:W46"/>
    <mergeCell ref="C47:C52"/>
    <mergeCell ref="D47:D52"/>
    <mergeCell ref="E47:E52"/>
    <mergeCell ref="X47:X51"/>
    <mergeCell ref="W53:W54"/>
    <mergeCell ref="X53:X59"/>
    <mergeCell ref="Y53:Y59"/>
    <mergeCell ref="E55:E60"/>
    <mergeCell ref="F60:V60"/>
    <mergeCell ref="F74:V74"/>
    <mergeCell ref="B75:B77"/>
    <mergeCell ref="C75:C77"/>
    <mergeCell ref="D75:D77"/>
    <mergeCell ref="E75:E77"/>
    <mergeCell ref="Q75:Q76"/>
    <mergeCell ref="X61:X66"/>
    <mergeCell ref="Y61:Y66"/>
    <mergeCell ref="F67:V67"/>
    <mergeCell ref="B68:B74"/>
    <mergeCell ref="C68:C74"/>
    <mergeCell ref="D68:D74"/>
    <mergeCell ref="E68:E74"/>
    <mergeCell ref="O68:O71"/>
    <mergeCell ref="X68:X73"/>
    <mergeCell ref="Y68:Y73"/>
    <mergeCell ref="M61:M63"/>
    <mergeCell ref="N61:N63"/>
    <mergeCell ref="B61:B67"/>
    <mergeCell ref="O61:O63"/>
    <mergeCell ref="P61:P63"/>
    <mergeCell ref="Q61:Q63"/>
    <mergeCell ref="R61:R63"/>
    <mergeCell ref="G61:G63"/>
    <mergeCell ref="H61:H63"/>
    <mergeCell ref="F81:V81"/>
    <mergeCell ref="B82:B84"/>
    <mergeCell ref="C82:C84"/>
    <mergeCell ref="D82:D84"/>
    <mergeCell ref="E82:E84"/>
    <mergeCell ref="Q82:Q83"/>
    <mergeCell ref="L61:L63"/>
    <mergeCell ref="C61:C67"/>
    <mergeCell ref="D61:D67"/>
    <mergeCell ref="E61:E67"/>
    <mergeCell ref="F61:F63"/>
    <mergeCell ref="I61:I63"/>
    <mergeCell ref="J61:J63"/>
    <mergeCell ref="K61:K63"/>
    <mergeCell ref="X75:X76"/>
    <mergeCell ref="Y75:Y76"/>
    <mergeCell ref="F77:V77"/>
    <mergeCell ref="B78:B81"/>
    <mergeCell ref="C78:C81"/>
    <mergeCell ref="D78:D81"/>
    <mergeCell ref="E78:E81"/>
    <mergeCell ref="Q78:Q80"/>
    <mergeCell ref="X78:X80"/>
    <mergeCell ref="Y78:Y80"/>
    <mergeCell ref="X92:X96"/>
    <mergeCell ref="Y92:Y96"/>
    <mergeCell ref="F97:V97"/>
    <mergeCell ref="X82:X83"/>
    <mergeCell ref="Y82:Y83"/>
    <mergeCell ref="F84:V84"/>
    <mergeCell ref="B85:B97"/>
    <mergeCell ref="D85:W85"/>
    <mergeCell ref="C86:C91"/>
    <mergeCell ref="D86:D91"/>
    <mergeCell ref="E86:E91"/>
    <mergeCell ref="X86:X90"/>
    <mergeCell ref="Y86:Y90"/>
    <mergeCell ref="B98:V98"/>
    <mergeCell ref="B103:B104"/>
    <mergeCell ref="C103:D104"/>
    <mergeCell ref="E103:F104"/>
    <mergeCell ref="G103:R103"/>
    <mergeCell ref="S103:W103"/>
    <mergeCell ref="F91:V91"/>
    <mergeCell ref="C92:C97"/>
    <mergeCell ref="D92:D97"/>
    <mergeCell ref="E92:E97"/>
    <mergeCell ref="X103:X104"/>
    <mergeCell ref="Y103:Y104"/>
    <mergeCell ref="C105:D105"/>
    <mergeCell ref="E105:F105"/>
    <mergeCell ref="B106:B115"/>
    <mergeCell ref="C106:D113"/>
    <mergeCell ref="E106:F106"/>
    <mergeCell ref="X106:X114"/>
    <mergeCell ref="Y106:Y114"/>
    <mergeCell ref="E107:F107"/>
    <mergeCell ref="C114:D115"/>
    <mergeCell ref="E114:F114"/>
    <mergeCell ref="E115:V115"/>
    <mergeCell ref="B116:B118"/>
    <mergeCell ref="C116:D118"/>
    <mergeCell ref="E116:F116"/>
    <mergeCell ref="E117:F117"/>
    <mergeCell ref="E118:V118"/>
    <mergeCell ref="E108:F108"/>
    <mergeCell ref="E109:F109"/>
    <mergeCell ref="E110:F110"/>
    <mergeCell ref="E111:F111"/>
    <mergeCell ref="E112:F112"/>
    <mergeCell ref="E113:F113"/>
    <mergeCell ref="B124:B127"/>
    <mergeCell ref="C124:D127"/>
    <mergeCell ref="E124:F124"/>
    <mergeCell ref="E125:F125"/>
    <mergeCell ref="E126:F126"/>
    <mergeCell ref="E127:V127"/>
    <mergeCell ref="B119:B123"/>
    <mergeCell ref="C119:D123"/>
    <mergeCell ref="E119:F119"/>
    <mergeCell ref="E120:F120"/>
    <mergeCell ref="E121:F121"/>
    <mergeCell ref="E122:F122"/>
    <mergeCell ref="E123:V123"/>
    <mergeCell ref="B133:V133"/>
    <mergeCell ref="B134:V134"/>
    <mergeCell ref="B128:B132"/>
    <mergeCell ref="C128:D132"/>
    <mergeCell ref="E128:F128"/>
    <mergeCell ref="X128:X131"/>
    <mergeCell ref="Y128:Y131"/>
    <mergeCell ref="E129:F129"/>
    <mergeCell ref="E130:F130"/>
    <mergeCell ref="E131:F131"/>
    <mergeCell ref="E132:V13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24590-8E61-4D14-90A1-6C933760BFE4}">
  <dimension ref="B1:W167"/>
  <sheetViews>
    <sheetView topLeftCell="A125" workbookViewId="0">
      <selection activeCell="X13" sqref="X13"/>
    </sheetView>
  </sheetViews>
  <sheetFormatPr baseColWidth="10" defaultColWidth="8.6640625" defaultRowHeight="12" x14ac:dyDescent="0.15"/>
  <cols>
    <col min="1" max="1" width="3.33203125" style="195" customWidth="1"/>
    <col min="2" max="2" width="3" style="195" customWidth="1"/>
    <col min="3" max="3" width="12.1640625" style="195" customWidth="1"/>
    <col min="4" max="4" width="16.5" style="195" customWidth="1"/>
    <col min="5" max="5" width="17.6640625" style="195" customWidth="1"/>
    <col min="6" max="6" width="17.1640625" style="195" customWidth="1"/>
    <col min="7" max="18" width="2.6640625" style="195" customWidth="1"/>
    <col min="19" max="19" width="13.33203125" style="195" customWidth="1"/>
    <col min="20" max="21" width="4.6640625" style="195" customWidth="1"/>
    <col min="22" max="22" width="9.6640625" style="195" bestFit="1" customWidth="1"/>
    <col min="23" max="23" width="10.33203125" style="195" customWidth="1"/>
    <col min="24" max="16384" width="8.6640625" style="195"/>
  </cols>
  <sheetData>
    <row r="1" spans="2:23" ht="15" x14ac:dyDescent="0.2">
      <c r="B1" s="407" t="s">
        <v>0</v>
      </c>
      <c r="C1" s="407"/>
      <c r="D1" s="407"/>
      <c r="E1" s="407"/>
      <c r="F1" s="407"/>
      <c r="G1" s="407"/>
      <c r="H1" s="407"/>
      <c r="I1" s="407"/>
      <c r="J1" s="407"/>
      <c r="K1" s="407"/>
      <c r="L1" s="407"/>
      <c r="M1" s="407"/>
      <c r="N1" s="407"/>
      <c r="O1" s="407"/>
      <c r="P1" s="407"/>
      <c r="Q1" s="407"/>
      <c r="R1" s="407"/>
      <c r="S1" s="407"/>
      <c r="T1" s="407"/>
      <c r="U1" s="407"/>
      <c r="V1" s="407"/>
      <c r="W1" s="407"/>
    </row>
    <row r="2" spans="2:23" ht="15" x14ac:dyDescent="0.2">
      <c r="B2" s="407" t="s">
        <v>1</v>
      </c>
      <c r="C2" s="407"/>
      <c r="D2" s="407"/>
      <c r="E2" s="407"/>
      <c r="F2" s="407"/>
      <c r="G2" s="407"/>
      <c r="H2" s="407"/>
      <c r="I2" s="407"/>
      <c r="J2" s="407"/>
      <c r="K2" s="407"/>
      <c r="L2" s="407"/>
      <c r="M2" s="407"/>
      <c r="N2" s="407"/>
      <c r="O2" s="407"/>
      <c r="P2" s="407"/>
      <c r="Q2" s="407"/>
      <c r="R2" s="407"/>
      <c r="S2" s="407"/>
      <c r="T2" s="407"/>
      <c r="U2" s="407"/>
      <c r="V2" s="407"/>
      <c r="W2" s="407"/>
    </row>
    <row r="3" spans="2:23" ht="15" x14ac:dyDescent="0.2">
      <c r="B3" s="407" t="s">
        <v>2</v>
      </c>
      <c r="C3" s="407"/>
      <c r="D3" s="407"/>
      <c r="E3" s="407"/>
      <c r="F3" s="407"/>
      <c r="G3" s="407"/>
      <c r="H3" s="407"/>
      <c r="I3" s="407"/>
      <c r="J3" s="407"/>
      <c r="K3" s="407"/>
      <c r="L3" s="407"/>
      <c r="M3" s="407"/>
      <c r="N3" s="407"/>
      <c r="O3" s="407"/>
      <c r="P3" s="407"/>
      <c r="Q3" s="407"/>
      <c r="R3" s="407"/>
      <c r="S3" s="407"/>
      <c r="T3" s="407"/>
      <c r="U3" s="407"/>
      <c r="V3" s="407"/>
      <c r="W3" s="407"/>
    </row>
    <row r="4" spans="2:23" x14ac:dyDescent="0.15">
      <c r="B4" s="196"/>
    </row>
    <row r="5" spans="2:23" s="197" customFormat="1" ht="16" x14ac:dyDescent="0.2">
      <c r="B5" s="633" t="s">
        <v>474</v>
      </c>
      <c r="C5" s="633"/>
      <c r="D5" s="633"/>
      <c r="E5" s="633" t="s">
        <v>599</v>
      </c>
      <c r="F5" s="633"/>
      <c r="G5" s="633"/>
      <c r="H5" s="633"/>
      <c r="I5" s="633"/>
      <c r="J5" s="633"/>
      <c r="K5" s="633"/>
      <c r="L5" s="633"/>
      <c r="M5" s="633"/>
      <c r="N5" s="633"/>
      <c r="O5" s="633"/>
      <c r="P5" s="633"/>
      <c r="Q5" s="633"/>
      <c r="R5" s="633"/>
      <c r="S5" s="633"/>
      <c r="T5" s="633"/>
      <c r="U5" s="633"/>
      <c r="V5" s="633"/>
      <c r="W5" s="633"/>
    </row>
    <row r="6" spans="2:23" s="197" customFormat="1" ht="16" x14ac:dyDescent="0.2">
      <c r="B6" s="633" t="s">
        <v>476</v>
      </c>
      <c r="C6" s="633"/>
      <c r="D6" s="633"/>
      <c r="E6" s="633" t="s">
        <v>600</v>
      </c>
      <c r="F6" s="633"/>
      <c r="G6" s="633"/>
      <c r="H6" s="633"/>
      <c r="I6" s="633"/>
      <c r="J6" s="633"/>
      <c r="K6" s="633"/>
      <c r="L6" s="633"/>
      <c r="M6" s="633"/>
      <c r="N6" s="633"/>
      <c r="O6" s="633"/>
      <c r="P6" s="633"/>
      <c r="Q6" s="633"/>
      <c r="R6" s="633"/>
      <c r="S6" s="633"/>
      <c r="T6" s="633"/>
      <c r="U6" s="633"/>
      <c r="V6" s="633"/>
      <c r="W6" s="633"/>
    </row>
    <row r="8" spans="2:23" x14ac:dyDescent="0.15">
      <c r="B8" s="712" t="s">
        <v>4</v>
      </c>
      <c r="C8" s="712" t="s">
        <v>5</v>
      </c>
      <c r="D8" s="712" t="s">
        <v>6</v>
      </c>
      <c r="E8" s="712" t="s">
        <v>7</v>
      </c>
      <c r="F8" s="712" t="s">
        <v>8</v>
      </c>
      <c r="G8" s="712" t="s">
        <v>9</v>
      </c>
      <c r="H8" s="712"/>
      <c r="I8" s="712"/>
      <c r="J8" s="712"/>
      <c r="K8" s="712"/>
      <c r="L8" s="712"/>
      <c r="M8" s="712"/>
      <c r="N8" s="712"/>
      <c r="O8" s="712"/>
      <c r="P8" s="712"/>
      <c r="Q8" s="712"/>
      <c r="R8" s="712"/>
      <c r="S8" s="712" t="s">
        <v>10</v>
      </c>
      <c r="T8" s="712"/>
      <c r="U8" s="712"/>
      <c r="V8" s="712"/>
      <c r="W8" s="712"/>
    </row>
    <row r="9" spans="2:23" ht="13" x14ac:dyDescent="0.15">
      <c r="B9" s="712"/>
      <c r="C9" s="712"/>
      <c r="D9" s="712"/>
      <c r="E9" s="712"/>
      <c r="F9" s="712"/>
      <c r="G9" s="198">
        <v>1</v>
      </c>
      <c r="H9" s="198">
        <v>2</v>
      </c>
      <c r="I9" s="198">
        <v>3</v>
      </c>
      <c r="J9" s="198">
        <v>4</v>
      </c>
      <c r="K9" s="198">
        <v>5</v>
      </c>
      <c r="L9" s="198">
        <v>6</v>
      </c>
      <c r="M9" s="198">
        <v>7</v>
      </c>
      <c r="N9" s="198">
        <v>8</v>
      </c>
      <c r="O9" s="198">
        <v>9</v>
      </c>
      <c r="P9" s="198">
        <v>10</v>
      </c>
      <c r="Q9" s="198">
        <v>11</v>
      </c>
      <c r="R9" s="198">
        <v>12</v>
      </c>
      <c r="S9" s="198" t="s">
        <v>11</v>
      </c>
      <c r="T9" s="198" t="s">
        <v>12</v>
      </c>
      <c r="U9" s="198" t="s">
        <v>13</v>
      </c>
      <c r="V9" s="198" t="s">
        <v>14</v>
      </c>
      <c r="W9" s="198" t="s">
        <v>15</v>
      </c>
    </row>
    <row r="10" spans="2:23" x14ac:dyDescent="0.15">
      <c r="B10" s="520">
        <v>1</v>
      </c>
      <c r="C10" s="199" t="s">
        <v>478</v>
      </c>
      <c r="D10" s="663" t="s">
        <v>17</v>
      </c>
      <c r="E10" s="663"/>
      <c r="F10" s="663"/>
      <c r="G10" s="663"/>
      <c r="H10" s="663"/>
      <c r="I10" s="663"/>
      <c r="J10" s="663"/>
      <c r="K10" s="663"/>
      <c r="L10" s="663"/>
      <c r="M10" s="663"/>
      <c r="N10" s="663"/>
      <c r="O10" s="663"/>
      <c r="P10" s="663"/>
      <c r="Q10" s="663"/>
      <c r="R10" s="663"/>
      <c r="S10" s="663"/>
      <c r="T10" s="663"/>
      <c r="U10" s="663"/>
      <c r="V10" s="663"/>
      <c r="W10" s="663"/>
    </row>
    <row r="11" spans="2:23" ht="35.25" customHeight="1" x14ac:dyDescent="0.15">
      <c r="B11" s="521"/>
      <c r="C11" s="713" t="s">
        <v>479</v>
      </c>
      <c r="D11" s="612" t="s">
        <v>480</v>
      </c>
      <c r="E11" s="612" t="s">
        <v>481</v>
      </c>
      <c r="F11" s="200" t="s">
        <v>482</v>
      </c>
      <c r="G11" s="201"/>
      <c r="H11" s="201"/>
      <c r="I11" s="201"/>
      <c r="J11" s="201"/>
      <c r="K11" s="201"/>
      <c r="L11" s="202"/>
      <c r="M11" s="201"/>
      <c r="N11" s="201"/>
      <c r="O11" s="201"/>
      <c r="P11" s="201"/>
      <c r="Q11" s="201"/>
      <c r="R11" s="203"/>
      <c r="S11" s="201"/>
      <c r="T11" s="201"/>
      <c r="U11" s="201"/>
      <c r="V11" s="188"/>
      <c r="W11" s="188"/>
    </row>
    <row r="12" spans="2:23" ht="12" customHeight="1" x14ac:dyDescent="0.15">
      <c r="B12" s="521"/>
      <c r="C12" s="714"/>
      <c r="D12" s="613"/>
      <c r="E12" s="613"/>
      <c r="F12" s="204" t="s">
        <v>483</v>
      </c>
      <c r="G12" s="201"/>
      <c r="H12" s="201"/>
      <c r="I12" s="201"/>
      <c r="J12" s="201"/>
      <c r="K12" s="201"/>
      <c r="L12" s="202"/>
      <c r="M12" s="201"/>
      <c r="N12" s="201"/>
      <c r="O12" s="201"/>
      <c r="P12" s="201"/>
      <c r="Q12" s="201"/>
      <c r="R12" s="203"/>
      <c r="S12" s="201"/>
      <c r="T12" s="201"/>
      <c r="U12" s="201"/>
      <c r="V12" s="188"/>
      <c r="W12" s="188"/>
    </row>
    <row r="13" spans="2:23" ht="24" x14ac:dyDescent="0.15">
      <c r="B13" s="521"/>
      <c r="C13" s="714"/>
      <c r="D13" s="613"/>
      <c r="E13" s="613"/>
      <c r="F13" s="204" t="s">
        <v>484</v>
      </c>
      <c r="G13" s="201"/>
      <c r="H13" s="201"/>
      <c r="I13" s="201"/>
      <c r="J13" s="201"/>
      <c r="K13" s="201"/>
      <c r="L13" s="202"/>
      <c r="M13" s="201"/>
      <c r="N13" s="201"/>
      <c r="O13" s="201"/>
      <c r="P13" s="201"/>
      <c r="Q13" s="201"/>
      <c r="R13" s="203"/>
      <c r="S13" s="201"/>
      <c r="T13" s="201"/>
      <c r="U13" s="201"/>
      <c r="V13" s="188"/>
      <c r="W13" s="188"/>
    </row>
    <row r="14" spans="2:23" ht="24" x14ac:dyDescent="0.15">
      <c r="B14" s="521"/>
      <c r="C14" s="714"/>
      <c r="D14" s="613"/>
      <c r="E14" s="613"/>
      <c r="F14" s="204" t="s">
        <v>485</v>
      </c>
      <c r="G14" s="201"/>
      <c r="H14" s="201"/>
      <c r="I14" s="201"/>
      <c r="J14" s="201"/>
      <c r="K14" s="201"/>
      <c r="L14" s="202"/>
      <c r="M14" s="201"/>
      <c r="N14" s="201"/>
      <c r="O14" s="201"/>
      <c r="P14" s="201"/>
      <c r="Q14" s="201"/>
      <c r="R14" s="203"/>
      <c r="S14" s="201"/>
      <c r="T14" s="201"/>
      <c r="U14" s="201"/>
      <c r="V14" s="188"/>
      <c r="W14" s="188"/>
    </row>
    <row r="15" spans="2:23" x14ac:dyDescent="0.15">
      <c r="B15" s="662"/>
      <c r="C15" s="720"/>
      <c r="D15" s="614"/>
      <c r="E15" s="614"/>
      <c r="F15" s="721"/>
      <c r="G15" s="722"/>
      <c r="H15" s="722"/>
      <c r="I15" s="722"/>
      <c r="J15" s="722"/>
      <c r="K15" s="722"/>
      <c r="L15" s="722"/>
      <c r="M15" s="722"/>
      <c r="N15" s="722"/>
      <c r="O15" s="722"/>
      <c r="P15" s="722"/>
      <c r="Q15" s="722"/>
      <c r="R15" s="722"/>
      <c r="S15" s="723"/>
      <c r="T15" s="685" t="s">
        <v>15</v>
      </c>
      <c r="U15" s="686"/>
      <c r="V15" s="687"/>
      <c r="W15" s="208">
        <v>0</v>
      </c>
    </row>
    <row r="16" spans="2:23" ht="12" customHeight="1" x14ac:dyDescent="0.15">
      <c r="B16" s="209"/>
      <c r="C16" s="199" t="s">
        <v>35</v>
      </c>
      <c r="D16" s="663" t="s">
        <v>109</v>
      </c>
      <c r="E16" s="663"/>
      <c r="F16" s="663"/>
      <c r="G16" s="663"/>
      <c r="H16" s="663"/>
      <c r="I16" s="663"/>
      <c r="J16" s="663"/>
      <c r="K16" s="663"/>
      <c r="L16" s="663"/>
      <c r="M16" s="663"/>
      <c r="N16" s="663"/>
      <c r="O16" s="663"/>
      <c r="P16" s="663"/>
      <c r="Q16" s="663"/>
      <c r="R16" s="663"/>
      <c r="S16" s="663"/>
      <c r="T16" s="663"/>
      <c r="U16" s="663"/>
      <c r="V16" s="663"/>
      <c r="W16" s="663"/>
    </row>
    <row r="17" spans="2:23" ht="12" customHeight="1" x14ac:dyDescent="0.15">
      <c r="B17" s="520">
        <v>2</v>
      </c>
      <c r="C17" s="713" t="s">
        <v>95</v>
      </c>
      <c r="D17" s="612" t="s">
        <v>486</v>
      </c>
      <c r="E17" s="612" t="s">
        <v>487</v>
      </c>
      <c r="F17" s="204" t="s">
        <v>487</v>
      </c>
      <c r="G17" s="201"/>
      <c r="H17" s="201"/>
      <c r="I17" s="201"/>
      <c r="J17" s="201"/>
      <c r="K17" s="201"/>
      <c r="L17" s="201"/>
      <c r="M17" s="201"/>
      <c r="N17" s="201"/>
      <c r="O17" s="201"/>
      <c r="P17" s="201"/>
      <c r="Q17" s="201"/>
      <c r="R17" s="210"/>
      <c r="S17" s="201"/>
      <c r="T17" s="176"/>
      <c r="U17" s="176"/>
      <c r="V17" s="176"/>
      <c r="W17" s="176"/>
    </row>
    <row r="18" spans="2:23" ht="48" x14ac:dyDescent="0.15">
      <c r="B18" s="521"/>
      <c r="C18" s="714"/>
      <c r="D18" s="613"/>
      <c r="E18" s="613"/>
      <c r="F18" s="204" t="s">
        <v>488</v>
      </c>
      <c r="G18" s="201"/>
      <c r="H18" s="201"/>
      <c r="I18" s="201"/>
      <c r="J18" s="201"/>
      <c r="K18" s="201"/>
      <c r="L18" s="201"/>
      <c r="M18" s="201"/>
      <c r="N18" s="201"/>
      <c r="O18" s="201"/>
      <c r="P18" s="201"/>
      <c r="Q18" s="201"/>
      <c r="R18" s="210"/>
      <c r="S18" s="201"/>
      <c r="T18" s="176"/>
      <c r="U18" s="176"/>
      <c r="V18" s="176"/>
      <c r="W18" s="176"/>
    </row>
    <row r="19" spans="2:23" x14ac:dyDescent="0.15">
      <c r="B19" s="521"/>
      <c r="C19" s="714"/>
      <c r="D19" s="613"/>
      <c r="E19" s="613"/>
      <c r="F19" s="211"/>
      <c r="G19" s="201"/>
      <c r="H19" s="201"/>
      <c r="I19" s="201"/>
      <c r="J19" s="201"/>
      <c r="K19" s="201"/>
      <c r="L19" s="201"/>
      <c r="M19" s="201"/>
      <c r="N19" s="201"/>
      <c r="O19" s="201"/>
      <c r="P19" s="201"/>
      <c r="Q19" s="201"/>
      <c r="R19" s="201"/>
      <c r="S19" s="201"/>
      <c r="T19" s="176"/>
      <c r="U19" s="176"/>
      <c r="V19" s="176"/>
      <c r="W19" s="176"/>
    </row>
    <row r="20" spans="2:23" x14ac:dyDescent="0.15">
      <c r="B20" s="521"/>
      <c r="C20" s="714"/>
      <c r="D20" s="613"/>
      <c r="E20" s="613"/>
      <c r="F20" s="211"/>
      <c r="G20" s="201"/>
      <c r="H20" s="201"/>
      <c r="I20" s="201"/>
      <c r="J20" s="201"/>
      <c r="K20" s="201"/>
      <c r="L20" s="201"/>
      <c r="M20" s="201"/>
      <c r="N20" s="201"/>
      <c r="O20" s="201"/>
      <c r="P20" s="201"/>
      <c r="Q20" s="201"/>
      <c r="R20" s="201"/>
      <c r="S20" s="201"/>
      <c r="T20" s="176"/>
      <c r="U20" s="176"/>
      <c r="V20" s="176"/>
      <c r="W20" s="176"/>
    </row>
    <row r="21" spans="2:23" x14ac:dyDescent="0.15">
      <c r="B21" s="662"/>
      <c r="C21" s="720"/>
      <c r="D21" s="614"/>
      <c r="E21" s="614"/>
      <c r="F21" s="212"/>
      <c r="G21" s="213"/>
      <c r="H21" s="213"/>
      <c r="I21" s="213"/>
      <c r="J21" s="213"/>
      <c r="K21" s="213"/>
      <c r="L21" s="213"/>
      <c r="M21" s="213"/>
      <c r="N21" s="213"/>
      <c r="O21" s="213"/>
      <c r="P21" s="213"/>
      <c r="Q21" s="213"/>
      <c r="R21" s="213"/>
      <c r="S21" s="214"/>
      <c r="T21" s="685" t="s">
        <v>15</v>
      </c>
      <c r="U21" s="686"/>
      <c r="V21" s="687"/>
      <c r="W21" s="208">
        <v>0</v>
      </c>
    </row>
    <row r="22" spans="2:23" x14ac:dyDescent="0.15">
      <c r="B22" s="520">
        <v>3</v>
      </c>
      <c r="C22" s="713" t="s">
        <v>489</v>
      </c>
      <c r="D22" s="715" t="s">
        <v>490</v>
      </c>
      <c r="E22" s="612" t="s">
        <v>491</v>
      </c>
      <c r="F22" s="204" t="s">
        <v>492</v>
      </c>
      <c r="G22" s="201"/>
      <c r="H22" s="201"/>
      <c r="I22" s="201"/>
      <c r="J22" s="201"/>
      <c r="K22" s="201"/>
      <c r="L22" s="201"/>
      <c r="M22" s="201"/>
      <c r="N22" s="201"/>
      <c r="O22" s="201"/>
      <c r="P22" s="201"/>
      <c r="Q22" s="201"/>
      <c r="R22" s="201"/>
      <c r="S22" s="201"/>
      <c r="T22" s="201"/>
      <c r="U22" s="201"/>
      <c r="V22" s="188"/>
      <c r="W22" s="188"/>
    </row>
    <row r="23" spans="2:23" ht="24" x14ac:dyDescent="0.15">
      <c r="B23" s="521"/>
      <c r="C23" s="714"/>
      <c r="D23" s="716"/>
      <c r="E23" s="613"/>
      <c r="F23" s="204" t="s">
        <v>493</v>
      </c>
      <c r="G23" s="201"/>
      <c r="H23" s="201"/>
      <c r="I23" s="201"/>
      <c r="J23" s="201"/>
      <c r="K23" s="201"/>
      <c r="L23" s="201"/>
      <c r="M23" s="201"/>
      <c r="N23" s="201"/>
      <c r="O23" s="201"/>
      <c r="P23" s="201"/>
      <c r="Q23" s="201"/>
      <c r="R23" s="201"/>
      <c r="S23" s="201"/>
      <c r="T23" s="201"/>
      <c r="U23" s="201"/>
      <c r="V23" s="188"/>
      <c r="W23" s="188"/>
    </row>
    <row r="24" spans="2:23" x14ac:dyDescent="0.15">
      <c r="B24" s="521"/>
      <c r="C24" s="714"/>
      <c r="D24" s="716"/>
      <c r="E24" s="613"/>
      <c r="F24" s="204" t="s">
        <v>494</v>
      </c>
      <c r="G24" s="201"/>
      <c r="H24" s="201"/>
      <c r="I24" s="201"/>
      <c r="J24" s="201"/>
      <c r="K24" s="201"/>
      <c r="L24" s="201"/>
      <c r="M24" s="201"/>
      <c r="N24" s="201"/>
      <c r="O24" s="201"/>
      <c r="P24" s="201"/>
      <c r="Q24" s="201"/>
      <c r="R24" s="201"/>
      <c r="S24" s="201"/>
      <c r="T24" s="201"/>
      <c r="U24" s="201"/>
      <c r="V24" s="188"/>
      <c r="W24" s="188"/>
    </row>
    <row r="25" spans="2:23" x14ac:dyDescent="0.15">
      <c r="B25" s="521"/>
      <c r="C25" s="714"/>
      <c r="D25" s="716"/>
      <c r="E25" s="613"/>
      <c r="F25" s="204" t="s">
        <v>495</v>
      </c>
      <c r="G25" s="201"/>
      <c r="H25" s="201"/>
      <c r="I25" s="201"/>
      <c r="J25" s="201"/>
      <c r="K25" s="201"/>
      <c r="L25" s="201"/>
      <c r="M25" s="201"/>
      <c r="N25" s="201"/>
      <c r="O25" s="201"/>
      <c r="P25" s="201"/>
      <c r="Q25" s="201"/>
      <c r="R25" s="201"/>
      <c r="S25" s="201"/>
      <c r="T25" s="201"/>
      <c r="U25" s="201"/>
      <c r="V25" s="188"/>
      <c r="W25" s="188"/>
    </row>
    <row r="26" spans="2:23" x14ac:dyDescent="0.15">
      <c r="B26" s="521"/>
      <c r="C26" s="714"/>
      <c r="D26" s="716"/>
      <c r="E26" s="613"/>
      <c r="F26" s="215"/>
      <c r="G26" s="216"/>
      <c r="H26" s="216"/>
      <c r="I26" s="216"/>
      <c r="J26" s="216"/>
      <c r="K26" s="216"/>
      <c r="L26" s="216"/>
      <c r="M26" s="216"/>
      <c r="N26" s="216"/>
      <c r="O26" s="216"/>
      <c r="P26" s="216"/>
      <c r="Q26" s="216"/>
      <c r="R26" s="216"/>
      <c r="S26" s="217"/>
      <c r="T26" s="717" t="s">
        <v>15</v>
      </c>
      <c r="U26" s="718"/>
      <c r="V26" s="719"/>
      <c r="W26" s="218">
        <f>SUM(W22:W25)</f>
        <v>0</v>
      </c>
    </row>
    <row r="27" spans="2:23" x14ac:dyDescent="0.15">
      <c r="B27" s="487">
        <v>4</v>
      </c>
      <c r="C27" s="713" t="s">
        <v>374</v>
      </c>
      <c r="D27" s="612" t="s">
        <v>496</v>
      </c>
      <c r="E27" s="612" t="s">
        <v>497</v>
      </c>
      <c r="F27" s="204" t="s">
        <v>498</v>
      </c>
      <c r="G27" s="219"/>
      <c r="H27" s="219"/>
      <c r="I27" s="219"/>
      <c r="J27" s="219"/>
      <c r="K27" s="220"/>
      <c r="L27" s="219"/>
      <c r="M27" s="219"/>
      <c r="N27" s="219"/>
      <c r="O27" s="219"/>
      <c r="P27" s="219"/>
      <c r="Q27" s="220"/>
      <c r="R27" s="219"/>
      <c r="S27" s="219"/>
      <c r="T27" s="221"/>
      <c r="U27" s="221"/>
      <c r="V27" s="221"/>
      <c r="W27" s="222"/>
    </row>
    <row r="28" spans="2:23" x14ac:dyDescent="0.15">
      <c r="B28" s="488"/>
      <c r="C28" s="714"/>
      <c r="D28" s="613"/>
      <c r="E28" s="613"/>
      <c r="F28" s="204" t="s">
        <v>499</v>
      </c>
      <c r="G28" s="219"/>
      <c r="H28" s="219"/>
      <c r="I28" s="219"/>
      <c r="J28" s="219"/>
      <c r="K28" s="220"/>
      <c r="L28" s="219"/>
      <c r="M28" s="219"/>
      <c r="N28" s="219"/>
      <c r="O28" s="219"/>
      <c r="P28" s="219"/>
      <c r="Q28" s="220"/>
      <c r="R28" s="219"/>
      <c r="S28" s="219"/>
      <c r="T28" s="221"/>
      <c r="U28" s="221"/>
      <c r="V28" s="221"/>
      <c r="W28" s="222"/>
    </row>
    <row r="29" spans="2:23" x14ac:dyDescent="0.15">
      <c r="B29" s="488"/>
      <c r="C29" s="714"/>
      <c r="D29" s="613"/>
      <c r="E29" s="613"/>
      <c r="F29" s="204" t="s">
        <v>500</v>
      </c>
      <c r="G29" s="219"/>
      <c r="H29" s="219"/>
      <c r="I29" s="219"/>
      <c r="J29" s="219"/>
      <c r="K29" s="220"/>
      <c r="L29" s="219"/>
      <c r="M29" s="219"/>
      <c r="N29" s="219"/>
      <c r="O29" s="219"/>
      <c r="P29" s="219"/>
      <c r="Q29" s="220"/>
      <c r="R29" s="219"/>
      <c r="S29" s="219"/>
      <c r="T29" s="221"/>
      <c r="U29" s="221"/>
      <c r="V29" s="221"/>
      <c r="W29" s="222"/>
    </row>
    <row r="30" spans="2:23" x14ac:dyDescent="0.15">
      <c r="B30" s="488"/>
      <c r="C30" s="714"/>
      <c r="D30" s="613"/>
      <c r="E30" s="613"/>
      <c r="F30" s="204" t="s">
        <v>501</v>
      </c>
      <c r="G30" s="219"/>
      <c r="H30" s="219"/>
      <c r="I30" s="219"/>
      <c r="J30" s="219"/>
      <c r="K30" s="220"/>
      <c r="L30" s="219"/>
      <c r="M30" s="219"/>
      <c r="N30" s="219"/>
      <c r="O30" s="219"/>
      <c r="P30" s="219"/>
      <c r="Q30" s="220"/>
      <c r="R30" s="219"/>
      <c r="S30" s="219"/>
      <c r="T30" s="221"/>
      <c r="U30" s="221"/>
      <c r="V30" s="221"/>
      <c r="W30" s="222"/>
    </row>
    <row r="31" spans="2:23" x14ac:dyDescent="0.15">
      <c r="B31" s="489"/>
      <c r="C31" s="720"/>
      <c r="D31" s="614"/>
      <c r="E31" s="614"/>
      <c r="F31" s="721"/>
      <c r="G31" s="722"/>
      <c r="H31" s="722"/>
      <c r="I31" s="722"/>
      <c r="J31" s="722"/>
      <c r="K31" s="722"/>
      <c r="L31" s="722"/>
      <c r="M31" s="722"/>
      <c r="N31" s="722"/>
      <c r="O31" s="722"/>
      <c r="P31" s="722"/>
      <c r="Q31" s="722"/>
      <c r="R31" s="722"/>
      <c r="S31" s="723"/>
      <c r="T31" s="685" t="s">
        <v>15</v>
      </c>
      <c r="U31" s="686"/>
      <c r="V31" s="687"/>
      <c r="W31" s="208"/>
    </row>
    <row r="32" spans="2:23" x14ac:dyDescent="0.15">
      <c r="B32" s="113"/>
      <c r="C32" s="199" t="s">
        <v>122</v>
      </c>
      <c r="D32" s="663" t="s">
        <v>123</v>
      </c>
      <c r="E32" s="663"/>
      <c r="F32" s="663"/>
      <c r="G32" s="663"/>
      <c r="H32" s="663"/>
      <c r="I32" s="663"/>
      <c r="J32" s="663"/>
      <c r="K32" s="663"/>
      <c r="L32" s="663"/>
      <c r="M32" s="663"/>
      <c r="N32" s="663"/>
      <c r="O32" s="663"/>
      <c r="P32" s="663"/>
      <c r="Q32" s="663"/>
      <c r="R32" s="663"/>
      <c r="S32" s="663"/>
      <c r="T32" s="663"/>
      <c r="U32" s="663"/>
      <c r="V32" s="663"/>
      <c r="W32" s="663"/>
    </row>
    <row r="33" spans="2:23" ht="24" x14ac:dyDescent="0.15">
      <c r="B33" s="499">
        <v>5</v>
      </c>
      <c r="C33" s="524" t="s">
        <v>125</v>
      </c>
      <c r="D33" s="710" t="s">
        <v>126</v>
      </c>
      <c r="E33" s="710" t="s">
        <v>502</v>
      </c>
      <c r="F33" s="204" t="s">
        <v>503</v>
      </c>
      <c r="G33" s="47"/>
      <c r="H33" s="47"/>
      <c r="I33" s="47"/>
      <c r="J33" s="47"/>
      <c r="K33" s="47"/>
      <c r="L33" s="47"/>
      <c r="M33" s="47"/>
      <c r="N33" s="47"/>
      <c r="O33" s="223"/>
      <c r="P33" s="47"/>
      <c r="Q33" s="47"/>
      <c r="R33" s="47"/>
      <c r="S33" s="47"/>
      <c r="T33" s="47"/>
      <c r="U33" s="47"/>
      <c r="V33" s="224"/>
      <c r="W33" s="224"/>
    </row>
    <row r="34" spans="2:23" ht="24" x14ac:dyDescent="0.15">
      <c r="B34" s="499"/>
      <c r="C34" s="524"/>
      <c r="D34" s="710"/>
      <c r="E34" s="710"/>
      <c r="F34" s="204" t="s">
        <v>504</v>
      </c>
      <c r="G34" s="47"/>
      <c r="H34" s="47"/>
      <c r="I34" s="47"/>
      <c r="J34" s="47"/>
      <c r="K34" s="47"/>
      <c r="L34" s="47"/>
      <c r="M34" s="47"/>
      <c r="N34" s="47"/>
      <c r="O34" s="223"/>
      <c r="P34" s="47"/>
      <c r="Q34" s="47"/>
      <c r="R34" s="47"/>
      <c r="S34" s="47"/>
      <c r="T34" s="49"/>
      <c r="U34" s="49"/>
      <c r="V34" s="225"/>
      <c r="W34" s="225"/>
    </row>
    <row r="35" spans="2:23" ht="24" x14ac:dyDescent="0.15">
      <c r="B35" s="499"/>
      <c r="C35" s="524"/>
      <c r="D35" s="710"/>
      <c r="E35" s="710"/>
      <c r="F35" s="204" t="s">
        <v>505</v>
      </c>
      <c r="G35" s="47"/>
      <c r="H35" s="47"/>
      <c r="I35" s="47"/>
      <c r="J35" s="47"/>
      <c r="K35" s="47"/>
      <c r="L35" s="47"/>
      <c r="M35" s="47"/>
      <c r="N35" s="47"/>
      <c r="O35" s="223"/>
      <c r="P35" s="47"/>
      <c r="Q35" s="47"/>
      <c r="R35" s="47"/>
      <c r="S35" s="47"/>
      <c r="T35" s="47"/>
      <c r="U35" s="47"/>
      <c r="V35" s="224"/>
      <c r="W35" s="224"/>
    </row>
    <row r="36" spans="2:23" x14ac:dyDescent="0.15">
      <c r="B36" s="499"/>
      <c r="C36" s="524"/>
      <c r="D36" s="710"/>
      <c r="E36" s="710"/>
      <c r="F36" s="204"/>
      <c r="G36" s="47"/>
      <c r="H36" s="47"/>
      <c r="I36" s="47"/>
      <c r="J36" s="47"/>
      <c r="K36" s="47"/>
      <c r="L36" s="47"/>
      <c r="M36" s="47"/>
      <c r="N36" s="47"/>
      <c r="O36" s="223"/>
      <c r="P36" s="47"/>
      <c r="Q36" s="47"/>
      <c r="R36" s="47"/>
      <c r="S36" s="47"/>
      <c r="T36" s="47"/>
      <c r="U36" s="47"/>
      <c r="V36" s="224"/>
      <c r="W36" s="224"/>
    </row>
    <row r="37" spans="2:23" x14ac:dyDescent="0.15">
      <c r="B37" s="499"/>
      <c r="C37" s="524"/>
      <c r="D37" s="710"/>
      <c r="E37" s="710"/>
      <c r="F37" s="711"/>
      <c r="G37" s="711"/>
      <c r="H37" s="711"/>
      <c r="I37" s="711"/>
      <c r="J37" s="711"/>
      <c r="K37" s="711"/>
      <c r="L37" s="711"/>
      <c r="M37" s="711"/>
      <c r="N37" s="711"/>
      <c r="O37" s="711"/>
      <c r="P37" s="711"/>
      <c r="Q37" s="711"/>
      <c r="R37" s="711"/>
      <c r="S37" s="711"/>
      <c r="T37" s="711" t="s">
        <v>15</v>
      </c>
      <c r="U37" s="711"/>
      <c r="V37" s="711"/>
      <c r="W37" s="208">
        <v>0</v>
      </c>
    </row>
    <row r="38" spans="2:23" x14ac:dyDescent="0.15">
      <c r="B38" s="209"/>
      <c r="C38" s="199" t="s">
        <v>154</v>
      </c>
      <c r="D38" s="707" t="s">
        <v>155</v>
      </c>
      <c r="E38" s="708"/>
      <c r="F38" s="708"/>
      <c r="G38" s="708"/>
      <c r="H38" s="708"/>
      <c r="I38" s="708"/>
      <c r="J38" s="708"/>
      <c r="K38" s="708"/>
      <c r="L38" s="708"/>
      <c r="M38" s="708"/>
      <c r="N38" s="708"/>
      <c r="O38" s="708"/>
      <c r="P38" s="708"/>
      <c r="Q38" s="708"/>
      <c r="R38" s="708"/>
      <c r="S38" s="708"/>
      <c r="T38" s="708"/>
      <c r="U38" s="708"/>
      <c r="V38" s="708"/>
      <c r="W38" s="709"/>
    </row>
    <row r="39" spans="2:23" x14ac:dyDescent="0.15">
      <c r="B39" s="487">
        <v>6</v>
      </c>
      <c r="C39" s="678" t="s">
        <v>156</v>
      </c>
      <c r="D39" s="612" t="s">
        <v>157</v>
      </c>
      <c r="E39" s="612" t="s">
        <v>506</v>
      </c>
      <c r="F39" s="204" t="s">
        <v>507</v>
      </c>
      <c r="G39" s="201"/>
      <c r="H39" s="201"/>
      <c r="I39" s="201"/>
      <c r="J39" s="226"/>
      <c r="K39" s="226"/>
      <c r="L39" s="201"/>
      <c r="M39" s="201"/>
      <c r="N39" s="201"/>
      <c r="O39" s="201"/>
      <c r="P39" s="201"/>
      <c r="Q39" s="201"/>
      <c r="R39" s="201"/>
      <c r="S39" s="201"/>
      <c r="T39" s="201"/>
      <c r="U39" s="201"/>
      <c r="V39" s="188"/>
      <c r="W39" s="188"/>
    </row>
    <row r="40" spans="2:23" ht="24" x14ac:dyDescent="0.15">
      <c r="B40" s="488"/>
      <c r="C40" s="706"/>
      <c r="D40" s="613"/>
      <c r="E40" s="613"/>
      <c r="F40" s="204" t="s">
        <v>508</v>
      </c>
      <c r="G40" s="201"/>
      <c r="H40" s="201"/>
      <c r="I40" s="201"/>
      <c r="J40" s="226"/>
      <c r="K40" s="226"/>
      <c r="L40" s="201"/>
      <c r="M40" s="201"/>
      <c r="N40" s="201"/>
      <c r="O40" s="201"/>
      <c r="P40" s="201"/>
      <c r="Q40" s="201"/>
      <c r="R40" s="201"/>
      <c r="S40" s="201"/>
      <c r="T40" s="201"/>
      <c r="U40" s="201"/>
      <c r="V40" s="188"/>
      <c r="W40" s="188"/>
    </row>
    <row r="41" spans="2:23" ht="24" x14ac:dyDescent="0.15">
      <c r="B41" s="488"/>
      <c r="C41" s="706"/>
      <c r="D41" s="613"/>
      <c r="E41" s="613"/>
      <c r="F41" s="204" t="s">
        <v>509</v>
      </c>
      <c r="G41" s="201"/>
      <c r="H41" s="201"/>
      <c r="I41" s="201"/>
      <c r="J41" s="226"/>
      <c r="K41" s="226"/>
      <c r="L41" s="201"/>
      <c r="M41" s="201"/>
      <c r="N41" s="201"/>
      <c r="O41" s="201"/>
      <c r="P41" s="201"/>
      <c r="Q41" s="201"/>
      <c r="R41" s="201"/>
      <c r="S41" s="201"/>
      <c r="T41" s="201"/>
      <c r="U41" s="201"/>
      <c r="V41" s="188"/>
      <c r="W41" s="188"/>
    </row>
    <row r="42" spans="2:23" ht="24" x14ac:dyDescent="0.15">
      <c r="B42" s="488"/>
      <c r="C42" s="706"/>
      <c r="D42" s="613"/>
      <c r="E42" s="613"/>
      <c r="F42" s="204" t="s">
        <v>510</v>
      </c>
      <c r="G42" s="201"/>
      <c r="H42" s="201"/>
      <c r="I42" s="201"/>
      <c r="J42" s="226"/>
      <c r="K42" s="226"/>
      <c r="L42" s="201"/>
      <c r="M42" s="201"/>
      <c r="N42" s="201"/>
      <c r="O42" s="201"/>
      <c r="P42" s="201"/>
      <c r="Q42" s="201"/>
      <c r="R42" s="201"/>
      <c r="S42" s="201"/>
      <c r="T42" s="201"/>
      <c r="U42" s="201"/>
      <c r="V42" s="188"/>
      <c r="W42" s="188"/>
    </row>
    <row r="43" spans="2:23" x14ac:dyDescent="0.15">
      <c r="B43" s="489"/>
      <c r="C43" s="679"/>
      <c r="D43" s="613"/>
      <c r="E43" s="614"/>
      <c r="F43" s="205"/>
      <c r="G43" s="206"/>
      <c r="H43" s="206"/>
      <c r="I43" s="206"/>
      <c r="J43" s="206"/>
      <c r="K43" s="206"/>
      <c r="L43" s="206"/>
      <c r="M43" s="206"/>
      <c r="N43" s="206"/>
      <c r="O43" s="206"/>
      <c r="P43" s="206"/>
      <c r="Q43" s="206"/>
      <c r="R43" s="206"/>
      <c r="S43" s="207"/>
      <c r="T43" s="685" t="s">
        <v>15</v>
      </c>
      <c r="U43" s="686"/>
      <c r="V43" s="687"/>
      <c r="W43" s="208">
        <v>0</v>
      </c>
    </row>
    <row r="44" spans="2:23" ht="24" x14ac:dyDescent="0.15">
      <c r="B44" s="487">
        <v>7</v>
      </c>
      <c r="C44" s="678" t="s">
        <v>162</v>
      </c>
      <c r="D44" s="612" t="s">
        <v>511</v>
      </c>
      <c r="E44" s="612" t="s">
        <v>512</v>
      </c>
      <c r="F44" s="204" t="s">
        <v>166</v>
      </c>
      <c r="G44" s="201"/>
      <c r="H44" s="201"/>
      <c r="I44" s="201"/>
      <c r="J44" s="226"/>
      <c r="K44" s="226"/>
      <c r="L44" s="201"/>
      <c r="M44" s="201"/>
      <c r="N44" s="201"/>
      <c r="O44" s="201"/>
      <c r="P44" s="201"/>
      <c r="Q44" s="201"/>
      <c r="R44" s="201"/>
      <c r="S44" s="201"/>
      <c r="T44" s="201"/>
      <c r="U44" s="201"/>
      <c r="V44" s="188"/>
      <c r="W44" s="188"/>
    </row>
    <row r="45" spans="2:23" ht="24" x14ac:dyDescent="0.15">
      <c r="B45" s="488"/>
      <c r="C45" s="706"/>
      <c r="D45" s="613"/>
      <c r="E45" s="613"/>
      <c r="F45" s="204" t="s">
        <v>513</v>
      </c>
      <c r="G45" s="201"/>
      <c r="H45" s="201"/>
      <c r="I45" s="201"/>
      <c r="J45" s="226"/>
      <c r="K45" s="226"/>
      <c r="L45" s="201"/>
      <c r="M45" s="201"/>
      <c r="N45" s="201"/>
      <c r="O45" s="201"/>
      <c r="P45" s="201"/>
      <c r="Q45" s="201"/>
      <c r="R45" s="201"/>
      <c r="S45" s="201"/>
      <c r="T45" s="201"/>
      <c r="U45" s="201"/>
      <c r="V45" s="188"/>
      <c r="W45" s="188"/>
    </row>
    <row r="46" spans="2:23" ht="24" x14ac:dyDescent="0.15">
      <c r="B46" s="488"/>
      <c r="C46" s="706"/>
      <c r="D46" s="613"/>
      <c r="E46" s="613"/>
      <c r="F46" s="204" t="s">
        <v>168</v>
      </c>
      <c r="G46" s="201"/>
      <c r="H46" s="201"/>
      <c r="I46" s="201"/>
      <c r="J46" s="226"/>
      <c r="K46" s="226"/>
      <c r="L46" s="201"/>
      <c r="M46" s="201"/>
      <c r="N46" s="201"/>
      <c r="O46" s="201"/>
      <c r="P46" s="201"/>
      <c r="Q46" s="201"/>
      <c r="R46" s="201"/>
      <c r="S46" s="201"/>
      <c r="T46" s="201"/>
      <c r="U46" s="201"/>
      <c r="V46" s="188"/>
      <c r="W46" s="188"/>
    </row>
    <row r="47" spans="2:23" ht="24" x14ac:dyDescent="0.15">
      <c r="B47" s="488"/>
      <c r="C47" s="706"/>
      <c r="D47" s="613"/>
      <c r="E47" s="613"/>
      <c r="F47" s="204" t="s">
        <v>514</v>
      </c>
      <c r="G47" s="201"/>
      <c r="H47" s="201"/>
      <c r="I47" s="201"/>
      <c r="J47" s="226"/>
      <c r="K47" s="226"/>
      <c r="L47" s="201"/>
      <c r="M47" s="201"/>
      <c r="N47" s="201"/>
      <c r="O47" s="201"/>
      <c r="P47" s="201"/>
      <c r="Q47" s="201"/>
      <c r="R47" s="201"/>
      <c r="S47" s="201"/>
      <c r="T47" s="201"/>
      <c r="U47" s="201"/>
      <c r="V47" s="188"/>
      <c r="W47" s="188"/>
    </row>
    <row r="48" spans="2:23" x14ac:dyDescent="0.15">
      <c r="B48" s="489"/>
      <c r="C48" s="679"/>
      <c r="D48" s="613"/>
      <c r="E48" s="614"/>
      <c r="F48" s="205"/>
      <c r="G48" s="206"/>
      <c r="H48" s="206"/>
      <c r="I48" s="206"/>
      <c r="J48" s="206"/>
      <c r="K48" s="206"/>
      <c r="L48" s="206"/>
      <c r="M48" s="206"/>
      <c r="N48" s="206"/>
      <c r="O48" s="206"/>
      <c r="P48" s="206"/>
      <c r="Q48" s="206"/>
      <c r="R48" s="206"/>
      <c r="S48" s="207"/>
      <c r="T48" s="685" t="s">
        <v>15</v>
      </c>
      <c r="U48" s="686"/>
      <c r="V48" s="687"/>
      <c r="W48" s="208">
        <v>0</v>
      </c>
    </row>
    <row r="49" spans="2:23" ht="24" x14ac:dyDescent="0.15">
      <c r="B49" s="487">
        <v>8</v>
      </c>
      <c r="C49" s="678" t="s">
        <v>169</v>
      </c>
      <c r="D49" s="612" t="s">
        <v>170</v>
      </c>
      <c r="E49" s="612" t="s">
        <v>515</v>
      </c>
      <c r="F49" s="204" t="s">
        <v>516</v>
      </c>
      <c r="G49" s="201"/>
      <c r="H49" s="201"/>
      <c r="I49" s="201"/>
      <c r="J49" s="226"/>
      <c r="K49" s="226"/>
      <c r="L49" s="201"/>
      <c r="M49" s="201"/>
      <c r="N49" s="201"/>
      <c r="O49" s="201"/>
      <c r="P49" s="201"/>
      <c r="Q49" s="201"/>
      <c r="R49" s="201"/>
      <c r="S49" s="201"/>
      <c r="T49" s="201"/>
      <c r="U49" s="201"/>
      <c r="V49" s="188"/>
      <c r="W49" s="188"/>
    </row>
    <row r="50" spans="2:23" ht="24" x14ac:dyDescent="0.15">
      <c r="B50" s="488"/>
      <c r="C50" s="706"/>
      <c r="D50" s="613"/>
      <c r="E50" s="613"/>
      <c r="F50" s="204" t="s">
        <v>517</v>
      </c>
      <c r="G50" s="201"/>
      <c r="H50" s="201"/>
      <c r="I50" s="201"/>
      <c r="J50" s="226"/>
      <c r="K50" s="226"/>
      <c r="L50" s="201"/>
      <c r="M50" s="201"/>
      <c r="N50" s="201"/>
      <c r="O50" s="201"/>
      <c r="P50" s="201"/>
      <c r="Q50" s="201"/>
      <c r="R50" s="201"/>
      <c r="S50" s="201"/>
      <c r="T50" s="201"/>
      <c r="U50" s="201"/>
      <c r="V50" s="188"/>
      <c r="W50" s="188"/>
    </row>
    <row r="51" spans="2:23" ht="24" x14ac:dyDescent="0.15">
      <c r="B51" s="488"/>
      <c r="C51" s="706"/>
      <c r="D51" s="613"/>
      <c r="E51" s="613"/>
      <c r="F51" s="204" t="s">
        <v>518</v>
      </c>
      <c r="G51" s="201"/>
      <c r="H51" s="201"/>
      <c r="I51" s="201"/>
      <c r="J51" s="226"/>
      <c r="K51" s="226"/>
      <c r="L51" s="201"/>
      <c r="M51" s="201"/>
      <c r="N51" s="201"/>
      <c r="O51" s="201"/>
      <c r="P51" s="201"/>
      <c r="Q51" s="201"/>
      <c r="R51" s="201"/>
      <c r="S51" s="201"/>
      <c r="T51" s="201"/>
      <c r="U51" s="201"/>
      <c r="V51" s="188"/>
      <c r="W51" s="188"/>
    </row>
    <row r="52" spans="2:23" ht="24" x14ac:dyDescent="0.15">
      <c r="B52" s="488"/>
      <c r="C52" s="706"/>
      <c r="D52" s="613"/>
      <c r="E52" s="613"/>
      <c r="F52" s="204" t="s">
        <v>519</v>
      </c>
      <c r="G52" s="201"/>
      <c r="H52" s="201"/>
      <c r="I52" s="201"/>
      <c r="J52" s="226"/>
      <c r="K52" s="226"/>
      <c r="L52" s="201"/>
      <c r="M52" s="201"/>
      <c r="N52" s="201"/>
      <c r="O52" s="201"/>
      <c r="P52" s="201"/>
      <c r="Q52" s="201"/>
      <c r="R52" s="201"/>
      <c r="S52" s="201"/>
      <c r="T52" s="201"/>
      <c r="U52" s="201"/>
      <c r="V52" s="188"/>
      <c r="W52" s="188"/>
    </row>
    <row r="53" spans="2:23" x14ac:dyDescent="0.15">
      <c r="B53" s="489"/>
      <c r="C53" s="679"/>
      <c r="D53" s="613"/>
      <c r="E53" s="614"/>
      <c r="F53" s="205"/>
      <c r="G53" s="206"/>
      <c r="H53" s="206"/>
      <c r="I53" s="206"/>
      <c r="J53" s="206"/>
      <c r="K53" s="206"/>
      <c r="L53" s="206"/>
      <c r="M53" s="206"/>
      <c r="N53" s="206"/>
      <c r="O53" s="206"/>
      <c r="P53" s="206"/>
      <c r="Q53" s="206"/>
      <c r="R53" s="206"/>
      <c r="S53" s="207"/>
      <c r="T53" s="685" t="s">
        <v>15</v>
      </c>
      <c r="U53" s="686"/>
      <c r="V53" s="687"/>
      <c r="W53" s="208">
        <v>0</v>
      </c>
    </row>
    <row r="54" spans="2:23" x14ac:dyDescent="0.15">
      <c r="B54" s="487">
        <v>9</v>
      </c>
      <c r="C54" s="678" t="s">
        <v>177</v>
      </c>
      <c r="D54" s="612" t="s">
        <v>178</v>
      </c>
      <c r="E54" s="574" t="s">
        <v>520</v>
      </c>
      <c r="F54" s="204" t="s">
        <v>521</v>
      </c>
      <c r="G54" s="201"/>
      <c r="H54" s="201"/>
      <c r="I54" s="201"/>
      <c r="J54" s="201"/>
      <c r="K54" s="201"/>
      <c r="L54" s="226"/>
      <c r="M54" s="226"/>
      <c r="N54" s="201"/>
      <c r="O54" s="201"/>
      <c r="P54" s="201"/>
      <c r="Q54" s="201"/>
      <c r="R54" s="201"/>
      <c r="S54" s="201"/>
      <c r="T54" s="201"/>
      <c r="U54" s="201"/>
      <c r="V54" s="188"/>
      <c r="W54" s="188"/>
    </row>
    <row r="55" spans="2:23" x14ac:dyDescent="0.15">
      <c r="B55" s="488"/>
      <c r="C55" s="706"/>
      <c r="D55" s="613"/>
      <c r="E55" s="575"/>
      <c r="F55" s="204" t="s">
        <v>522</v>
      </c>
      <c r="G55" s="201"/>
      <c r="H55" s="201"/>
      <c r="I55" s="201"/>
      <c r="J55" s="201"/>
      <c r="K55" s="201"/>
      <c r="L55" s="226"/>
      <c r="M55" s="226"/>
      <c r="N55" s="201"/>
      <c r="O55" s="201"/>
      <c r="P55" s="201"/>
      <c r="Q55" s="201"/>
      <c r="R55" s="201"/>
      <c r="S55" s="201"/>
      <c r="T55" s="201"/>
      <c r="U55" s="201"/>
      <c r="V55" s="188"/>
      <c r="W55" s="188"/>
    </row>
    <row r="56" spans="2:23" x14ac:dyDescent="0.15">
      <c r="B56" s="488"/>
      <c r="C56" s="706"/>
      <c r="D56" s="613"/>
      <c r="E56" s="575"/>
      <c r="F56" s="204" t="s">
        <v>42</v>
      </c>
      <c r="G56" s="201"/>
      <c r="H56" s="201"/>
      <c r="I56" s="201"/>
      <c r="J56" s="201"/>
      <c r="K56" s="201"/>
      <c r="L56" s="201"/>
      <c r="M56" s="201"/>
      <c r="N56" s="226"/>
      <c r="O56" s="201"/>
      <c r="P56" s="201"/>
      <c r="Q56" s="201"/>
      <c r="R56" s="201"/>
      <c r="S56" s="201"/>
      <c r="T56" s="201"/>
      <c r="U56" s="201"/>
      <c r="V56" s="188"/>
      <c r="W56" s="188"/>
    </row>
    <row r="57" spans="2:23" x14ac:dyDescent="0.15">
      <c r="B57" s="488"/>
      <c r="C57" s="706"/>
      <c r="D57" s="613"/>
      <c r="E57" s="575"/>
      <c r="F57" s="204" t="s">
        <v>523</v>
      </c>
      <c r="G57" s="201"/>
      <c r="H57" s="201"/>
      <c r="I57" s="201"/>
      <c r="J57" s="201"/>
      <c r="K57" s="201"/>
      <c r="L57" s="201"/>
      <c r="M57" s="201"/>
      <c r="N57" s="226"/>
      <c r="O57" s="201"/>
      <c r="P57" s="201"/>
      <c r="Q57" s="201"/>
      <c r="R57" s="201"/>
      <c r="S57" s="201"/>
      <c r="T57" s="201"/>
      <c r="U57" s="201"/>
      <c r="V57" s="188"/>
      <c r="W57" s="188"/>
    </row>
    <row r="58" spans="2:23" x14ac:dyDescent="0.15">
      <c r="B58" s="488"/>
      <c r="C58" s="706"/>
      <c r="D58" s="613"/>
      <c r="E58" s="575"/>
      <c r="F58" s="204" t="s">
        <v>524</v>
      </c>
      <c r="G58" s="201"/>
      <c r="H58" s="201"/>
      <c r="I58" s="201"/>
      <c r="J58" s="201"/>
      <c r="K58" s="201"/>
      <c r="L58" s="201"/>
      <c r="M58" s="201"/>
      <c r="N58" s="226"/>
      <c r="O58" s="201"/>
      <c r="P58" s="201"/>
      <c r="Q58" s="201"/>
      <c r="R58" s="201"/>
      <c r="S58" s="201"/>
      <c r="T58" s="201"/>
      <c r="U58" s="201"/>
      <c r="V58" s="188"/>
      <c r="W58" s="188"/>
    </row>
    <row r="59" spans="2:23" x14ac:dyDescent="0.15">
      <c r="B59" s="488"/>
      <c r="C59" s="706"/>
      <c r="D59" s="613"/>
      <c r="E59" s="575"/>
      <c r="F59" s="204" t="s">
        <v>183</v>
      </c>
      <c r="G59" s="201"/>
      <c r="H59" s="201"/>
      <c r="I59" s="201"/>
      <c r="J59" s="201"/>
      <c r="K59" s="201"/>
      <c r="L59" s="201"/>
      <c r="M59" s="201"/>
      <c r="N59" s="201"/>
      <c r="O59" s="201"/>
      <c r="P59" s="201"/>
      <c r="Q59" s="201"/>
      <c r="R59" s="226"/>
      <c r="S59" s="201"/>
      <c r="T59" s="201"/>
      <c r="U59" s="201"/>
      <c r="V59" s="188"/>
      <c r="W59" s="188"/>
    </row>
    <row r="60" spans="2:23" x14ac:dyDescent="0.15">
      <c r="B60" s="489"/>
      <c r="C60" s="679"/>
      <c r="D60" s="613"/>
      <c r="E60" s="576"/>
      <c r="F60" s="205"/>
      <c r="G60" s="206"/>
      <c r="H60" s="206"/>
      <c r="I60" s="206"/>
      <c r="J60" s="206"/>
      <c r="K60" s="206"/>
      <c r="L60" s="206"/>
      <c r="M60" s="206"/>
      <c r="N60" s="206"/>
      <c r="O60" s="206"/>
      <c r="P60" s="206"/>
      <c r="Q60" s="206"/>
      <c r="R60" s="206"/>
      <c r="S60" s="207"/>
      <c r="T60" s="685" t="s">
        <v>15</v>
      </c>
      <c r="U60" s="686"/>
      <c r="V60" s="687"/>
      <c r="W60" s="208">
        <f>SUM(W54:W59)</f>
        <v>0</v>
      </c>
    </row>
    <row r="61" spans="2:23" ht="24" x14ac:dyDescent="0.15">
      <c r="B61" s="487">
        <v>10</v>
      </c>
      <c r="C61" s="678" t="s">
        <v>184</v>
      </c>
      <c r="D61" s="612" t="s">
        <v>525</v>
      </c>
      <c r="E61" s="574" t="s">
        <v>526</v>
      </c>
      <c r="F61" s="204" t="s">
        <v>188</v>
      </c>
      <c r="G61" s="201"/>
      <c r="H61" s="201"/>
      <c r="I61" s="201"/>
      <c r="J61" s="227"/>
      <c r="K61" s="201"/>
      <c r="L61" s="201"/>
      <c r="M61" s="226"/>
      <c r="N61" s="201"/>
      <c r="O61" s="201"/>
      <c r="P61" s="201"/>
      <c r="Q61" s="201"/>
      <c r="R61" s="201"/>
      <c r="S61" s="201"/>
      <c r="T61" s="201"/>
      <c r="U61" s="201"/>
      <c r="V61" s="188"/>
      <c r="W61" s="188"/>
    </row>
    <row r="62" spans="2:23" ht="24" x14ac:dyDescent="0.15">
      <c r="B62" s="488"/>
      <c r="C62" s="706"/>
      <c r="D62" s="613"/>
      <c r="E62" s="575"/>
      <c r="F62" s="204" t="s">
        <v>189</v>
      </c>
      <c r="G62" s="201"/>
      <c r="H62" s="201"/>
      <c r="I62" s="201"/>
      <c r="J62" s="227"/>
      <c r="K62" s="201"/>
      <c r="L62" s="201"/>
      <c r="M62" s="226"/>
      <c r="N62" s="201"/>
      <c r="O62" s="201"/>
      <c r="P62" s="201"/>
      <c r="Q62" s="201"/>
      <c r="R62" s="201"/>
      <c r="S62" s="201"/>
      <c r="T62" s="201"/>
      <c r="U62" s="201"/>
      <c r="V62" s="188"/>
      <c r="W62" s="188"/>
    </row>
    <row r="63" spans="2:23" x14ac:dyDescent="0.15">
      <c r="B63" s="488"/>
      <c r="C63" s="706"/>
      <c r="D63" s="613"/>
      <c r="E63" s="575"/>
      <c r="F63" s="204" t="s">
        <v>29</v>
      </c>
      <c r="G63" s="201"/>
      <c r="H63" s="201"/>
      <c r="I63" s="201"/>
      <c r="J63" s="227"/>
      <c r="K63" s="201"/>
      <c r="L63" s="201"/>
      <c r="M63" s="226"/>
      <c r="N63" s="201"/>
      <c r="O63" s="201"/>
      <c r="P63" s="201"/>
      <c r="Q63" s="201"/>
      <c r="R63" s="201"/>
      <c r="S63" s="201"/>
      <c r="T63" s="201"/>
      <c r="U63" s="201"/>
      <c r="V63" s="188"/>
      <c r="W63" s="188"/>
    </row>
    <row r="64" spans="2:23" ht="24" x14ac:dyDescent="0.15">
      <c r="B64" s="488"/>
      <c r="C64" s="706"/>
      <c r="D64" s="613"/>
      <c r="E64" s="575"/>
      <c r="F64" s="204" t="s">
        <v>190</v>
      </c>
      <c r="G64" s="201"/>
      <c r="H64" s="201"/>
      <c r="I64" s="201"/>
      <c r="J64" s="227"/>
      <c r="K64" s="201"/>
      <c r="L64" s="201"/>
      <c r="M64" s="226"/>
      <c r="N64" s="201"/>
      <c r="O64" s="201"/>
      <c r="P64" s="201"/>
      <c r="Q64" s="201"/>
      <c r="R64" s="201"/>
      <c r="S64" s="201"/>
      <c r="T64" s="201"/>
      <c r="U64" s="201"/>
      <c r="V64" s="188"/>
      <c r="W64" s="188"/>
    </row>
    <row r="65" spans="2:23" x14ac:dyDescent="0.15">
      <c r="B65" s="489"/>
      <c r="C65" s="679"/>
      <c r="D65" s="613"/>
      <c r="E65" s="575"/>
      <c r="F65" s="205"/>
      <c r="G65" s="206"/>
      <c r="H65" s="206"/>
      <c r="I65" s="206"/>
      <c r="J65" s="206"/>
      <c r="K65" s="206"/>
      <c r="L65" s="206"/>
      <c r="M65" s="206"/>
      <c r="N65" s="206"/>
      <c r="O65" s="206"/>
      <c r="P65" s="206"/>
      <c r="Q65" s="206"/>
      <c r="R65" s="206"/>
      <c r="S65" s="207"/>
      <c r="T65" s="685" t="s">
        <v>15</v>
      </c>
      <c r="U65" s="686"/>
      <c r="V65" s="687"/>
      <c r="W65" s="208">
        <v>0</v>
      </c>
    </row>
    <row r="66" spans="2:23" ht="60" x14ac:dyDescent="0.15">
      <c r="B66" s="487">
        <v>11</v>
      </c>
      <c r="C66" s="678" t="s">
        <v>191</v>
      </c>
      <c r="D66" s="612" t="s">
        <v>527</v>
      </c>
      <c r="E66" s="574" t="s">
        <v>528</v>
      </c>
      <c r="F66" s="204" t="s">
        <v>528</v>
      </c>
      <c r="G66" s="201"/>
      <c r="H66" s="226"/>
      <c r="I66" s="226"/>
      <c r="J66" s="226"/>
      <c r="K66" s="226"/>
      <c r="L66" s="201"/>
      <c r="M66" s="201"/>
      <c r="N66" s="201"/>
      <c r="O66" s="201"/>
      <c r="P66" s="201"/>
      <c r="Q66" s="201"/>
      <c r="R66" s="201"/>
      <c r="S66" s="201"/>
      <c r="T66" s="201"/>
      <c r="U66" s="201"/>
      <c r="V66" s="188"/>
      <c r="W66" s="188"/>
    </row>
    <row r="67" spans="2:23" ht="60" x14ac:dyDescent="0.15">
      <c r="B67" s="488"/>
      <c r="C67" s="706"/>
      <c r="D67" s="613"/>
      <c r="E67" s="575"/>
      <c r="F67" s="204" t="s">
        <v>529</v>
      </c>
      <c r="G67" s="201"/>
      <c r="H67" s="226"/>
      <c r="I67" s="226"/>
      <c r="J67" s="226"/>
      <c r="K67" s="226"/>
      <c r="L67" s="201"/>
      <c r="M67" s="201"/>
      <c r="N67" s="201"/>
      <c r="O67" s="201"/>
      <c r="P67" s="201"/>
      <c r="Q67" s="201"/>
      <c r="R67" s="201"/>
      <c r="S67" s="201"/>
      <c r="T67" s="201"/>
      <c r="U67" s="201"/>
      <c r="V67" s="188"/>
      <c r="W67" s="188"/>
    </row>
    <row r="68" spans="2:23" ht="60" x14ac:dyDescent="0.15">
      <c r="B68" s="488"/>
      <c r="C68" s="706"/>
      <c r="D68" s="613"/>
      <c r="E68" s="575"/>
      <c r="F68" s="204" t="s">
        <v>530</v>
      </c>
      <c r="G68" s="201"/>
      <c r="H68" s="226"/>
      <c r="I68" s="226"/>
      <c r="J68" s="226"/>
      <c r="K68" s="226"/>
      <c r="L68" s="201"/>
      <c r="M68" s="201"/>
      <c r="N68" s="201"/>
      <c r="O68" s="201"/>
      <c r="P68" s="201"/>
      <c r="Q68" s="201"/>
      <c r="R68" s="201"/>
      <c r="S68" s="201"/>
      <c r="T68" s="201"/>
      <c r="U68" s="201"/>
      <c r="V68" s="188"/>
      <c r="W68" s="188"/>
    </row>
    <row r="69" spans="2:23" ht="60" x14ac:dyDescent="0.15">
      <c r="B69" s="488"/>
      <c r="C69" s="706"/>
      <c r="D69" s="613"/>
      <c r="E69" s="575"/>
      <c r="F69" s="204" t="s">
        <v>531</v>
      </c>
      <c r="G69" s="201"/>
      <c r="H69" s="226"/>
      <c r="I69" s="226"/>
      <c r="J69" s="226"/>
      <c r="K69" s="226"/>
      <c r="L69" s="201"/>
      <c r="M69" s="201"/>
      <c r="N69" s="201"/>
      <c r="O69" s="201"/>
      <c r="P69" s="201"/>
      <c r="Q69" s="201"/>
      <c r="R69" s="201"/>
      <c r="S69" s="201"/>
      <c r="T69" s="201"/>
      <c r="U69" s="201"/>
      <c r="V69" s="188"/>
      <c r="W69" s="188"/>
    </row>
    <row r="70" spans="2:23" x14ac:dyDescent="0.15">
      <c r="B70" s="489"/>
      <c r="C70" s="679"/>
      <c r="D70" s="613"/>
      <c r="E70" s="575"/>
      <c r="F70" s="205"/>
      <c r="G70" s="206"/>
      <c r="H70" s="206"/>
      <c r="I70" s="206"/>
      <c r="J70" s="206"/>
      <c r="K70" s="206"/>
      <c r="L70" s="206"/>
      <c r="M70" s="206"/>
      <c r="N70" s="206"/>
      <c r="O70" s="206"/>
      <c r="P70" s="206"/>
      <c r="Q70" s="206"/>
      <c r="R70" s="206"/>
      <c r="S70" s="207"/>
      <c r="T70" s="685" t="s">
        <v>15</v>
      </c>
      <c r="U70" s="686"/>
      <c r="V70" s="687"/>
      <c r="W70" s="208">
        <v>0</v>
      </c>
    </row>
    <row r="71" spans="2:23" ht="24" x14ac:dyDescent="0.15">
      <c r="B71" s="487">
        <v>12</v>
      </c>
      <c r="C71" s="678" t="s">
        <v>196</v>
      </c>
      <c r="D71" s="612" t="s">
        <v>197</v>
      </c>
      <c r="E71" s="574" t="s">
        <v>532</v>
      </c>
      <c r="F71" s="204" t="s">
        <v>533</v>
      </c>
      <c r="G71" s="201"/>
      <c r="H71" s="226"/>
      <c r="I71" s="226"/>
      <c r="J71" s="226"/>
      <c r="K71" s="226"/>
      <c r="L71" s="201"/>
      <c r="M71" s="201"/>
      <c r="N71" s="201"/>
      <c r="O71" s="201"/>
      <c r="P71" s="201"/>
      <c r="Q71" s="201"/>
      <c r="R71" s="201"/>
      <c r="S71" s="201"/>
      <c r="T71" s="201"/>
      <c r="U71" s="201"/>
      <c r="V71" s="188"/>
      <c r="W71" s="188"/>
    </row>
    <row r="72" spans="2:23" ht="36" x14ac:dyDescent="0.15">
      <c r="B72" s="488"/>
      <c r="C72" s="706"/>
      <c r="D72" s="613"/>
      <c r="E72" s="575"/>
      <c r="F72" s="204" t="s">
        <v>534</v>
      </c>
      <c r="G72" s="201"/>
      <c r="H72" s="226"/>
      <c r="I72" s="226"/>
      <c r="J72" s="226"/>
      <c r="K72" s="226"/>
      <c r="L72" s="201"/>
      <c r="M72" s="201"/>
      <c r="N72" s="201"/>
      <c r="O72" s="201"/>
      <c r="P72" s="201"/>
      <c r="Q72" s="201"/>
      <c r="R72" s="201"/>
      <c r="S72" s="201"/>
      <c r="T72" s="201"/>
      <c r="U72" s="201"/>
      <c r="V72" s="188"/>
      <c r="W72" s="188"/>
    </row>
    <row r="73" spans="2:23" ht="36" x14ac:dyDescent="0.15">
      <c r="B73" s="488"/>
      <c r="C73" s="706"/>
      <c r="D73" s="613"/>
      <c r="E73" s="575"/>
      <c r="F73" s="204" t="s">
        <v>535</v>
      </c>
      <c r="G73" s="201"/>
      <c r="H73" s="226"/>
      <c r="I73" s="226"/>
      <c r="J73" s="226"/>
      <c r="K73" s="226"/>
      <c r="L73" s="201"/>
      <c r="M73" s="201"/>
      <c r="N73" s="201"/>
      <c r="O73" s="201"/>
      <c r="P73" s="201"/>
      <c r="Q73" s="201"/>
      <c r="R73" s="201"/>
      <c r="S73" s="201"/>
      <c r="T73" s="201"/>
      <c r="U73" s="201"/>
      <c r="V73" s="188"/>
      <c r="W73" s="188"/>
    </row>
    <row r="74" spans="2:23" ht="48" x14ac:dyDescent="0.15">
      <c r="B74" s="488"/>
      <c r="C74" s="706"/>
      <c r="D74" s="613"/>
      <c r="E74" s="575"/>
      <c r="F74" s="204" t="s">
        <v>536</v>
      </c>
      <c r="G74" s="201"/>
      <c r="H74" s="226"/>
      <c r="I74" s="226"/>
      <c r="J74" s="226"/>
      <c r="K74" s="226"/>
      <c r="L74" s="201"/>
      <c r="M74" s="201"/>
      <c r="N74" s="201"/>
      <c r="O74" s="201"/>
      <c r="P74" s="201"/>
      <c r="Q74" s="201"/>
      <c r="R74" s="201"/>
      <c r="S74" s="201"/>
      <c r="T74" s="201"/>
      <c r="U74" s="201"/>
      <c r="V74" s="188"/>
      <c r="W74" s="188"/>
    </row>
    <row r="75" spans="2:23" x14ac:dyDescent="0.15">
      <c r="B75" s="489"/>
      <c r="C75" s="679"/>
      <c r="D75" s="613"/>
      <c r="E75" s="575"/>
      <c r="F75" s="205"/>
      <c r="G75" s="206"/>
      <c r="H75" s="206"/>
      <c r="I75" s="206"/>
      <c r="J75" s="206"/>
      <c r="K75" s="206"/>
      <c r="L75" s="206"/>
      <c r="M75" s="206"/>
      <c r="N75" s="206"/>
      <c r="O75" s="206"/>
      <c r="P75" s="206"/>
      <c r="Q75" s="206"/>
      <c r="R75" s="206"/>
      <c r="S75" s="207"/>
      <c r="T75" s="685" t="s">
        <v>15</v>
      </c>
      <c r="U75" s="686"/>
      <c r="V75" s="687"/>
      <c r="W75" s="208">
        <v>0</v>
      </c>
    </row>
    <row r="76" spans="2:23" ht="24" x14ac:dyDescent="0.15">
      <c r="B76" s="487">
        <v>13</v>
      </c>
      <c r="C76" s="678" t="s">
        <v>200</v>
      </c>
      <c r="D76" s="612" t="s">
        <v>201</v>
      </c>
      <c r="E76" s="574" t="s">
        <v>537</v>
      </c>
      <c r="F76" s="204" t="s">
        <v>538</v>
      </c>
      <c r="G76" s="201"/>
      <c r="H76" s="203"/>
      <c r="I76" s="226"/>
      <c r="J76" s="201"/>
      <c r="K76" s="226"/>
      <c r="L76" s="201"/>
      <c r="M76" s="201"/>
      <c r="N76" s="201"/>
      <c r="O76" s="226"/>
      <c r="P76" s="226"/>
      <c r="Q76" s="201"/>
      <c r="R76" s="226"/>
      <c r="S76" s="201"/>
      <c r="T76" s="201"/>
      <c r="U76" s="201"/>
      <c r="V76" s="188"/>
      <c r="W76" s="188"/>
    </row>
    <row r="77" spans="2:23" ht="24" x14ac:dyDescent="0.15">
      <c r="B77" s="488"/>
      <c r="C77" s="706"/>
      <c r="D77" s="613"/>
      <c r="E77" s="575"/>
      <c r="F77" s="204" t="s">
        <v>539</v>
      </c>
      <c r="G77" s="201"/>
      <c r="H77" s="203"/>
      <c r="I77" s="226"/>
      <c r="J77" s="201"/>
      <c r="K77" s="226"/>
      <c r="L77" s="201"/>
      <c r="M77" s="201"/>
      <c r="N77" s="201"/>
      <c r="O77" s="226"/>
      <c r="P77" s="226"/>
      <c r="Q77" s="201"/>
      <c r="R77" s="226"/>
      <c r="S77" s="201"/>
      <c r="T77" s="201"/>
      <c r="U77" s="201"/>
      <c r="V77" s="188"/>
      <c r="W77" s="188"/>
    </row>
    <row r="78" spans="2:23" ht="24" x14ac:dyDescent="0.15">
      <c r="B78" s="488"/>
      <c r="C78" s="706"/>
      <c r="D78" s="613"/>
      <c r="E78" s="575"/>
      <c r="F78" s="204" t="s">
        <v>540</v>
      </c>
      <c r="G78" s="201"/>
      <c r="H78" s="203"/>
      <c r="I78" s="226"/>
      <c r="J78" s="201"/>
      <c r="K78" s="226"/>
      <c r="L78" s="201"/>
      <c r="M78" s="201"/>
      <c r="N78" s="201"/>
      <c r="O78" s="226"/>
      <c r="P78" s="226"/>
      <c r="Q78" s="201"/>
      <c r="R78" s="226"/>
      <c r="S78" s="201"/>
      <c r="T78" s="201"/>
      <c r="U78" s="201"/>
      <c r="V78" s="188"/>
      <c r="W78" s="188"/>
    </row>
    <row r="79" spans="2:23" x14ac:dyDescent="0.15">
      <c r="B79" s="488"/>
      <c r="C79" s="706"/>
      <c r="D79" s="613"/>
      <c r="E79" s="575"/>
      <c r="F79" s="204" t="s">
        <v>541</v>
      </c>
      <c r="G79" s="201"/>
      <c r="H79" s="203"/>
      <c r="I79" s="226"/>
      <c r="J79" s="201"/>
      <c r="K79" s="226"/>
      <c r="L79" s="201"/>
      <c r="M79" s="201"/>
      <c r="N79" s="201"/>
      <c r="O79" s="226"/>
      <c r="P79" s="226"/>
      <c r="Q79" s="201"/>
      <c r="R79" s="226"/>
      <c r="S79" s="201"/>
      <c r="T79" s="201"/>
      <c r="U79" s="201"/>
      <c r="V79" s="188"/>
      <c r="W79" s="188"/>
    </row>
    <row r="80" spans="2:23" x14ac:dyDescent="0.15">
      <c r="B80" s="489"/>
      <c r="C80" s="679"/>
      <c r="D80" s="613"/>
      <c r="E80" s="575"/>
      <c r="F80" s="205"/>
      <c r="G80" s="206"/>
      <c r="H80" s="206"/>
      <c r="I80" s="206"/>
      <c r="J80" s="206"/>
      <c r="K80" s="206"/>
      <c r="L80" s="206"/>
      <c r="M80" s="206"/>
      <c r="N80" s="206"/>
      <c r="O80" s="206"/>
      <c r="P80" s="206"/>
      <c r="Q80" s="206"/>
      <c r="R80" s="206"/>
      <c r="S80" s="207"/>
      <c r="T80" s="685" t="s">
        <v>15</v>
      </c>
      <c r="U80" s="686"/>
      <c r="V80" s="687"/>
      <c r="W80" s="208">
        <f>SUM(W74:W79)</f>
        <v>0</v>
      </c>
    </row>
    <row r="81" spans="2:23" x14ac:dyDescent="0.15">
      <c r="B81" s="487">
        <v>14</v>
      </c>
      <c r="C81" s="678" t="s">
        <v>542</v>
      </c>
      <c r="D81" s="710" t="s">
        <v>204</v>
      </c>
      <c r="E81" s="574"/>
      <c r="F81" s="227"/>
      <c r="G81" s="227"/>
      <c r="H81" s="227"/>
      <c r="I81" s="227"/>
      <c r="J81" s="227"/>
      <c r="K81" s="227"/>
      <c r="L81" s="227"/>
      <c r="M81" s="227"/>
      <c r="N81" s="227"/>
      <c r="O81" s="227"/>
      <c r="P81" s="227"/>
      <c r="Q81" s="227"/>
      <c r="R81" s="227"/>
      <c r="S81" s="227"/>
      <c r="T81" s="221"/>
      <c r="U81" s="221"/>
      <c r="V81" s="221"/>
      <c r="W81" s="222"/>
    </row>
    <row r="82" spans="2:23" x14ac:dyDescent="0.15">
      <c r="B82" s="488"/>
      <c r="C82" s="706"/>
      <c r="D82" s="710"/>
      <c r="E82" s="575"/>
      <c r="F82" s="227"/>
      <c r="G82" s="227"/>
      <c r="H82" s="227"/>
      <c r="I82" s="227"/>
      <c r="J82" s="227"/>
      <c r="K82" s="227"/>
      <c r="L82" s="227"/>
      <c r="M82" s="227"/>
      <c r="N82" s="227"/>
      <c r="O82" s="227"/>
      <c r="P82" s="227"/>
      <c r="Q82" s="227"/>
      <c r="R82" s="227"/>
      <c r="S82" s="227"/>
      <c r="T82" s="221"/>
      <c r="U82" s="221"/>
      <c r="V82" s="221"/>
      <c r="W82" s="222"/>
    </row>
    <row r="83" spans="2:23" x14ac:dyDescent="0.15">
      <c r="B83" s="488"/>
      <c r="C83" s="706"/>
      <c r="D83" s="710"/>
      <c r="E83" s="575"/>
      <c r="F83" s="227"/>
      <c r="G83" s="227"/>
      <c r="H83" s="227"/>
      <c r="I83" s="227"/>
      <c r="J83" s="227"/>
      <c r="K83" s="227"/>
      <c r="L83" s="227"/>
      <c r="M83" s="227"/>
      <c r="N83" s="227"/>
      <c r="O83" s="227"/>
      <c r="P83" s="227"/>
      <c r="Q83" s="227"/>
      <c r="R83" s="227"/>
      <c r="S83" s="227"/>
      <c r="T83" s="221"/>
      <c r="U83" s="221"/>
      <c r="V83" s="221"/>
      <c r="W83" s="222"/>
    </row>
    <row r="84" spans="2:23" x14ac:dyDescent="0.15">
      <c r="B84" s="488"/>
      <c r="C84" s="706"/>
      <c r="D84" s="710"/>
      <c r="E84" s="575"/>
      <c r="F84" s="227"/>
      <c r="G84" s="227"/>
      <c r="H84" s="227"/>
      <c r="I84" s="227"/>
      <c r="J84" s="227"/>
      <c r="K84" s="227"/>
      <c r="L84" s="227"/>
      <c r="M84" s="227"/>
      <c r="N84" s="227"/>
      <c r="O84" s="227"/>
      <c r="P84" s="227"/>
      <c r="Q84" s="227"/>
      <c r="R84" s="227"/>
      <c r="S84" s="227"/>
      <c r="T84" s="221"/>
      <c r="U84" s="221"/>
      <c r="V84" s="221"/>
      <c r="W84" s="222"/>
    </row>
    <row r="85" spans="2:23" x14ac:dyDescent="0.15">
      <c r="B85" s="489"/>
      <c r="C85" s="679"/>
      <c r="D85" s="710"/>
      <c r="E85" s="576"/>
      <c r="F85" s="228"/>
      <c r="G85" s="206"/>
      <c r="H85" s="206"/>
      <c r="I85" s="206"/>
      <c r="J85" s="206"/>
      <c r="K85" s="206"/>
      <c r="L85" s="206"/>
      <c r="M85" s="206"/>
      <c r="N85" s="206"/>
      <c r="O85" s="206"/>
      <c r="P85" s="206"/>
      <c r="Q85" s="206"/>
      <c r="R85" s="206"/>
      <c r="S85" s="207"/>
      <c r="T85" s="685" t="s">
        <v>15</v>
      </c>
      <c r="U85" s="686"/>
      <c r="V85" s="687"/>
      <c r="W85" s="208"/>
    </row>
    <row r="86" spans="2:23" x14ac:dyDescent="0.15">
      <c r="B86" s="487">
        <v>15</v>
      </c>
      <c r="C86" s="678" t="s">
        <v>543</v>
      </c>
      <c r="D86" s="612" t="s">
        <v>544</v>
      </c>
      <c r="E86" s="574"/>
      <c r="F86" s="227"/>
      <c r="G86" s="227"/>
      <c r="H86" s="227"/>
      <c r="I86" s="227"/>
      <c r="J86" s="227"/>
      <c r="K86" s="227"/>
      <c r="L86" s="227"/>
      <c r="M86" s="227"/>
      <c r="N86" s="227"/>
      <c r="O86" s="227"/>
      <c r="P86" s="227"/>
      <c r="Q86" s="227"/>
      <c r="R86" s="227"/>
      <c r="S86" s="227"/>
      <c r="T86" s="229"/>
      <c r="U86" s="230"/>
      <c r="V86" s="231"/>
      <c r="W86" s="222"/>
    </row>
    <row r="87" spans="2:23" x14ac:dyDescent="0.15">
      <c r="B87" s="488"/>
      <c r="C87" s="706"/>
      <c r="D87" s="613"/>
      <c r="E87" s="575"/>
      <c r="F87" s="227"/>
      <c r="G87" s="227"/>
      <c r="H87" s="227"/>
      <c r="I87" s="227"/>
      <c r="J87" s="227"/>
      <c r="K87" s="227"/>
      <c r="L87" s="227"/>
      <c r="M87" s="227"/>
      <c r="N87" s="227"/>
      <c r="O87" s="227"/>
      <c r="P87" s="227"/>
      <c r="Q87" s="227"/>
      <c r="R87" s="227"/>
      <c r="S87" s="227"/>
      <c r="T87" s="229"/>
      <c r="U87" s="230"/>
      <c r="V87" s="231"/>
      <c r="W87" s="222"/>
    </row>
    <row r="88" spans="2:23" x14ac:dyDescent="0.15">
      <c r="B88" s="488"/>
      <c r="C88" s="706"/>
      <c r="D88" s="613"/>
      <c r="E88" s="575"/>
      <c r="F88" s="227"/>
      <c r="G88" s="227"/>
      <c r="H88" s="227"/>
      <c r="I88" s="227"/>
      <c r="J88" s="227"/>
      <c r="K88" s="227"/>
      <c r="L88" s="227"/>
      <c r="M88" s="227"/>
      <c r="N88" s="227"/>
      <c r="O88" s="227"/>
      <c r="P88" s="227"/>
      <c r="Q88" s="227"/>
      <c r="R88" s="227"/>
      <c r="S88" s="227"/>
      <c r="T88" s="229"/>
      <c r="U88" s="230"/>
      <c r="V88" s="231"/>
      <c r="W88" s="222"/>
    </row>
    <row r="89" spans="2:23" x14ac:dyDescent="0.15">
      <c r="B89" s="488"/>
      <c r="C89" s="706"/>
      <c r="D89" s="613"/>
      <c r="E89" s="575"/>
      <c r="F89" s="227"/>
      <c r="G89" s="227"/>
      <c r="H89" s="227"/>
      <c r="I89" s="227"/>
      <c r="J89" s="227"/>
      <c r="K89" s="227"/>
      <c r="L89" s="227"/>
      <c r="M89" s="227"/>
      <c r="N89" s="227"/>
      <c r="O89" s="227"/>
      <c r="P89" s="227"/>
      <c r="Q89" s="227"/>
      <c r="R89" s="227"/>
      <c r="S89" s="227"/>
      <c r="T89" s="229"/>
      <c r="U89" s="230"/>
      <c r="V89" s="231"/>
      <c r="W89" s="222"/>
    </row>
    <row r="90" spans="2:23" x14ac:dyDescent="0.15">
      <c r="B90" s="489"/>
      <c r="C90" s="679"/>
      <c r="D90" s="614"/>
      <c r="E90" s="576"/>
      <c r="F90" s="228"/>
      <c r="G90" s="206"/>
      <c r="H90" s="206"/>
      <c r="I90" s="206"/>
      <c r="J90" s="206"/>
      <c r="K90" s="206"/>
      <c r="L90" s="206"/>
      <c r="M90" s="206"/>
      <c r="N90" s="206"/>
      <c r="O90" s="206"/>
      <c r="P90" s="206"/>
      <c r="Q90" s="206"/>
      <c r="R90" s="206"/>
      <c r="S90" s="207"/>
      <c r="T90" s="685" t="s">
        <v>15</v>
      </c>
      <c r="U90" s="686"/>
      <c r="V90" s="687"/>
      <c r="W90" s="208"/>
    </row>
    <row r="91" spans="2:23" x14ac:dyDescent="0.15">
      <c r="B91" s="487">
        <v>16</v>
      </c>
      <c r="C91" s="678" t="s">
        <v>214</v>
      </c>
      <c r="D91" s="612" t="s">
        <v>215</v>
      </c>
      <c r="E91" s="574"/>
      <c r="F91" s="227"/>
      <c r="G91" s="227"/>
      <c r="H91" s="227"/>
      <c r="I91" s="227"/>
      <c r="J91" s="227"/>
      <c r="K91" s="227"/>
      <c r="L91" s="227"/>
      <c r="M91" s="227"/>
      <c r="N91" s="227"/>
      <c r="O91" s="227"/>
      <c r="P91" s="227"/>
      <c r="Q91" s="227"/>
      <c r="R91" s="227"/>
      <c r="S91" s="227"/>
      <c r="T91" s="229"/>
      <c r="U91" s="230"/>
      <c r="V91" s="231"/>
      <c r="W91" s="222"/>
    </row>
    <row r="92" spans="2:23" x14ac:dyDescent="0.15">
      <c r="B92" s="488"/>
      <c r="C92" s="706"/>
      <c r="D92" s="613"/>
      <c r="E92" s="575"/>
      <c r="F92" s="227"/>
      <c r="G92" s="227"/>
      <c r="H92" s="227"/>
      <c r="I92" s="227"/>
      <c r="J92" s="227"/>
      <c r="K92" s="227"/>
      <c r="L92" s="227"/>
      <c r="M92" s="227"/>
      <c r="N92" s="227"/>
      <c r="O92" s="227"/>
      <c r="P92" s="227"/>
      <c r="Q92" s="227"/>
      <c r="R92" s="227"/>
      <c r="S92" s="227"/>
      <c r="T92" s="229"/>
      <c r="U92" s="230"/>
      <c r="V92" s="231"/>
      <c r="W92" s="222"/>
    </row>
    <row r="93" spans="2:23" x14ac:dyDescent="0.15">
      <c r="B93" s="488"/>
      <c r="C93" s="706"/>
      <c r="D93" s="613"/>
      <c r="E93" s="575"/>
      <c r="F93" s="227"/>
      <c r="G93" s="227"/>
      <c r="H93" s="227"/>
      <c r="I93" s="227"/>
      <c r="J93" s="227"/>
      <c r="K93" s="227"/>
      <c r="L93" s="227"/>
      <c r="M93" s="227"/>
      <c r="N93" s="227"/>
      <c r="O93" s="227"/>
      <c r="P93" s="227"/>
      <c r="Q93" s="227"/>
      <c r="R93" s="227"/>
      <c r="S93" s="227"/>
      <c r="T93" s="229"/>
      <c r="U93" s="230"/>
      <c r="V93" s="231"/>
      <c r="W93" s="222"/>
    </row>
    <row r="94" spans="2:23" x14ac:dyDescent="0.15">
      <c r="B94" s="488"/>
      <c r="C94" s="706"/>
      <c r="D94" s="613"/>
      <c r="E94" s="575"/>
      <c r="F94" s="227"/>
      <c r="G94" s="227"/>
      <c r="H94" s="227"/>
      <c r="I94" s="227"/>
      <c r="J94" s="227"/>
      <c r="K94" s="227"/>
      <c r="L94" s="227"/>
      <c r="M94" s="227"/>
      <c r="N94" s="227"/>
      <c r="O94" s="227"/>
      <c r="P94" s="227"/>
      <c r="Q94" s="227"/>
      <c r="R94" s="227"/>
      <c r="S94" s="227"/>
      <c r="T94" s="229"/>
      <c r="U94" s="230"/>
      <c r="V94" s="231"/>
      <c r="W94" s="222"/>
    </row>
    <row r="95" spans="2:23" x14ac:dyDescent="0.15">
      <c r="B95" s="489"/>
      <c r="C95" s="679"/>
      <c r="D95" s="614"/>
      <c r="E95" s="576"/>
      <c r="F95" s="228"/>
      <c r="G95" s="206"/>
      <c r="H95" s="206"/>
      <c r="I95" s="206"/>
      <c r="J95" s="206"/>
      <c r="K95" s="206"/>
      <c r="L95" s="206"/>
      <c r="M95" s="206"/>
      <c r="N95" s="206"/>
      <c r="O95" s="206"/>
      <c r="P95" s="206"/>
      <c r="Q95" s="206"/>
      <c r="R95" s="206"/>
      <c r="S95" s="207"/>
      <c r="T95" s="685" t="s">
        <v>15</v>
      </c>
      <c r="U95" s="686"/>
      <c r="V95" s="687"/>
      <c r="W95" s="208"/>
    </row>
    <row r="96" spans="2:23" ht="24" x14ac:dyDescent="0.15">
      <c r="B96" s="487">
        <v>17</v>
      </c>
      <c r="C96" s="678" t="s">
        <v>221</v>
      </c>
      <c r="D96" s="612" t="s">
        <v>545</v>
      </c>
      <c r="E96" s="574" t="s">
        <v>546</v>
      </c>
      <c r="F96" s="204" t="s">
        <v>547</v>
      </c>
      <c r="G96" s="201"/>
      <c r="H96" s="201"/>
      <c r="I96" s="201"/>
      <c r="J96" s="201"/>
      <c r="K96" s="201"/>
      <c r="L96" s="201"/>
      <c r="M96" s="226"/>
      <c r="N96" s="201"/>
      <c r="O96" s="201"/>
      <c r="P96" s="201"/>
      <c r="Q96" s="201"/>
      <c r="R96" s="201"/>
      <c r="S96" s="201"/>
      <c r="T96" s="201"/>
      <c r="U96" s="201"/>
      <c r="V96" s="188"/>
      <c r="W96" s="188"/>
    </row>
    <row r="97" spans="2:23" ht="24" x14ac:dyDescent="0.15">
      <c r="B97" s="488"/>
      <c r="C97" s="706"/>
      <c r="D97" s="613"/>
      <c r="E97" s="575"/>
      <c r="F97" s="204" t="s">
        <v>548</v>
      </c>
      <c r="G97" s="201"/>
      <c r="H97" s="201"/>
      <c r="I97" s="201"/>
      <c r="J97" s="201"/>
      <c r="K97" s="201"/>
      <c r="L97" s="201"/>
      <c r="M97" s="226"/>
      <c r="N97" s="201"/>
      <c r="O97" s="201"/>
      <c r="P97" s="201"/>
      <c r="Q97" s="201"/>
      <c r="R97" s="201"/>
      <c r="S97" s="201"/>
      <c r="T97" s="201"/>
      <c r="U97" s="201"/>
      <c r="V97" s="188"/>
      <c r="W97" s="188"/>
    </row>
    <row r="98" spans="2:23" ht="24" x14ac:dyDescent="0.15">
      <c r="B98" s="488"/>
      <c r="C98" s="706"/>
      <c r="D98" s="613"/>
      <c r="E98" s="575"/>
      <c r="F98" s="204" t="s">
        <v>549</v>
      </c>
      <c r="G98" s="201"/>
      <c r="H98" s="201"/>
      <c r="I98" s="201"/>
      <c r="J98" s="201"/>
      <c r="K98" s="201"/>
      <c r="L98" s="201"/>
      <c r="M98" s="226"/>
      <c r="N98" s="201"/>
      <c r="O98" s="201"/>
      <c r="P98" s="201"/>
      <c r="Q98" s="201"/>
      <c r="R98" s="201"/>
      <c r="S98" s="201"/>
      <c r="T98" s="201"/>
      <c r="U98" s="201"/>
      <c r="V98" s="188"/>
      <c r="W98" s="188"/>
    </row>
    <row r="99" spans="2:23" ht="24" x14ac:dyDescent="0.15">
      <c r="B99" s="488"/>
      <c r="C99" s="706"/>
      <c r="D99" s="613"/>
      <c r="E99" s="575"/>
      <c r="F99" s="204" t="s">
        <v>550</v>
      </c>
      <c r="G99" s="201"/>
      <c r="H99" s="201"/>
      <c r="I99" s="201"/>
      <c r="J99" s="201"/>
      <c r="K99" s="201"/>
      <c r="L99" s="201"/>
      <c r="M99" s="226"/>
      <c r="N99" s="201"/>
      <c r="O99" s="201"/>
      <c r="P99" s="201"/>
      <c r="Q99" s="201"/>
      <c r="R99" s="201"/>
      <c r="S99" s="201"/>
      <c r="T99" s="201"/>
      <c r="U99" s="201"/>
      <c r="V99" s="188"/>
      <c r="W99" s="188"/>
    </row>
    <row r="100" spans="2:23" x14ac:dyDescent="0.15">
      <c r="B100" s="489"/>
      <c r="C100" s="679"/>
      <c r="D100" s="613"/>
      <c r="E100" s="575"/>
      <c r="F100" s="205"/>
      <c r="G100" s="206"/>
      <c r="H100" s="206"/>
      <c r="I100" s="206"/>
      <c r="J100" s="206"/>
      <c r="K100" s="206"/>
      <c r="L100" s="206"/>
      <c r="M100" s="206"/>
      <c r="N100" s="206"/>
      <c r="O100" s="206"/>
      <c r="P100" s="206"/>
      <c r="Q100" s="206"/>
      <c r="R100" s="206"/>
      <c r="S100" s="207"/>
      <c r="T100" s="685" t="s">
        <v>15</v>
      </c>
      <c r="U100" s="686"/>
      <c r="V100" s="687"/>
      <c r="W100" s="208">
        <v>0</v>
      </c>
    </row>
    <row r="101" spans="2:23" x14ac:dyDescent="0.15">
      <c r="B101" s="487">
        <v>19</v>
      </c>
      <c r="C101" s="678" t="s">
        <v>551</v>
      </c>
      <c r="D101" s="612" t="s">
        <v>230</v>
      </c>
      <c r="E101" s="574" t="s">
        <v>552</v>
      </c>
      <c r="F101" s="204" t="s">
        <v>498</v>
      </c>
      <c r="G101" s="201"/>
      <c r="H101" s="201"/>
      <c r="I101" s="201"/>
      <c r="J101" s="201"/>
      <c r="K101" s="201"/>
      <c r="L101" s="226"/>
      <c r="M101" s="201"/>
      <c r="N101" s="201"/>
      <c r="O101" s="201"/>
      <c r="P101" s="201"/>
      <c r="Q101" s="201"/>
      <c r="R101" s="226"/>
      <c r="S101" s="201"/>
      <c r="T101" s="201"/>
      <c r="U101" s="201"/>
      <c r="V101" s="188"/>
      <c r="W101" s="188"/>
    </row>
    <row r="102" spans="2:23" x14ac:dyDescent="0.15">
      <c r="B102" s="488"/>
      <c r="C102" s="706"/>
      <c r="D102" s="613"/>
      <c r="E102" s="575"/>
      <c r="F102" s="204" t="s">
        <v>499</v>
      </c>
      <c r="G102" s="201"/>
      <c r="H102" s="201"/>
      <c r="I102" s="201"/>
      <c r="J102" s="201"/>
      <c r="K102" s="201"/>
      <c r="L102" s="226"/>
      <c r="M102" s="201"/>
      <c r="N102" s="201"/>
      <c r="O102" s="201"/>
      <c r="P102" s="201"/>
      <c r="Q102" s="201"/>
      <c r="R102" s="226"/>
      <c r="S102" s="201"/>
      <c r="T102" s="201"/>
      <c r="U102" s="201"/>
      <c r="V102" s="188"/>
      <c r="W102" s="188"/>
    </row>
    <row r="103" spans="2:23" x14ac:dyDescent="0.15">
      <c r="B103" s="488"/>
      <c r="C103" s="706"/>
      <c r="D103" s="613"/>
      <c r="E103" s="575"/>
      <c r="F103" s="204" t="s">
        <v>500</v>
      </c>
      <c r="G103" s="201"/>
      <c r="H103" s="201"/>
      <c r="I103" s="201"/>
      <c r="J103" s="201"/>
      <c r="K103" s="201"/>
      <c r="L103" s="226"/>
      <c r="M103" s="201"/>
      <c r="N103" s="201"/>
      <c r="O103" s="201"/>
      <c r="P103" s="201"/>
      <c r="Q103" s="201"/>
      <c r="R103" s="226"/>
      <c r="S103" s="201"/>
      <c r="T103" s="201"/>
      <c r="U103" s="201"/>
      <c r="V103" s="188"/>
      <c r="W103" s="188"/>
    </row>
    <row r="104" spans="2:23" x14ac:dyDescent="0.15">
      <c r="B104" s="488"/>
      <c r="C104" s="706"/>
      <c r="D104" s="613"/>
      <c r="E104" s="575"/>
      <c r="F104" s="204" t="s">
        <v>501</v>
      </c>
      <c r="G104" s="201"/>
      <c r="H104" s="201"/>
      <c r="I104" s="201"/>
      <c r="J104" s="201"/>
      <c r="K104" s="201"/>
      <c r="L104" s="226"/>
      <c r="M104" s="201"/>
      <c r="N104" s="201"/>
      <c r="O104" s="201"/>
      <c r="P104" s="201"/>
      <c r="Q104" s="201"/>
      <c r="R104" s="226"/>
      <c r="S104" s="201"/>
      <c r="T104" s="201"/>
      <c r="U104" s="201"/>
      <c r="V104" s="188"/>
      <c r="W104" s="188"/>
    </row>
    <row r="105" spans="2:23" x14ac:dyDescent="0.15">
      <c r="B105" s="489"/>
      <c r="C105" s="679"/>
      <c r="D105" s="613"/>
      <c r="E105" s="575"/>
      <c r="F105" s="205"/>
      <c r="G105" s="206"/>
      <c r="H105" s="206"/>
      <c r="I105" s="206"/>
      <c r="J105" s="206"/>
      <c r="K105" s="206"/>
      <c r="L105" s="206"/>
      <c r="M105" s="206"/>
      <c r="N105" s="206"/>
      <c r="O105" s="206"/>
      <c r="P105" s="206"/>
      <c r="Q105" s="206"/>
      <c r="R105" s="206"/>
      <c r="S105" s="207"/>
      <c r="T105" s="685" t="s">
        <v>15</v>
      </c>
      <c r="U105" s="686"/>
      <c r="V105" s="687"/>
      <c r="W105" s="208">
        <v>0</v>
      </c>
    </row>
    <row r="106" spans="2:23" ht="36" x14ac:dyDescent="0.15">
      <c r="B106" s="487">
        <v>20</v>
      </c>
      <c r="C106" s="678" t="s">
        <v>553</v>
      </c>
      <c r="D106" s="612" t="s">
        <v>238</v>
      </c>
      <c r="E106" s="574" t="s">
        <v>554</v>
      </c>
      <c r="F106" s="204" t="s">
        <v>555</v>
      </c>
      <c r="G106" s="201"/>
      <c r="H106" s="201"/>
      <c r="I106" s="201"/>
      <c r="J106" s="201"/>
      <c r="K106" s="201"/>
      <c r="L106" s="226"/>
      <c r="M106" s="201"/>
      <c r="N106" s="201"/>
      <c r="O106" s="201"/>
      <c r="P106" s="201"/>
      <c r="Q106" s="201"/>
      <c r="R106" s="226"/>
      <c r="S106" s="201"/>
      <c r="T106" s="201"/>
      <c r="U106" s="201"/>
      <c r="V106" s="188"/>
      <c r="W106" s="188"/>
    </row>
    <row r="107" spans="2:23" ht="36" x14ac:dyDescent="0.15">
      <c r="B107" s="488"/>
      <c r="C107" s="706"/>
      <c r="D107" s="613"/>
      <c r="E107" s="575"/>
      <c r="F107" s="204" t="s">
        <v>556</v>
      </c>
      <c r="G107" s="201"/>
      <c r="H107" s="201"/>
      <c r="I107" s="201"/>
      <c r="J107" s="201"/>
      <c r="K107" s="201"/>
      <c r="L107" s="226"/>
      <c r="M107" s="201"/>
      <c r="N107" s="201"/>
      <c r="O107" s="201"/>
      <c r="P107" s="201"/>
      <c r="Q107" s="201"/>
      <c r="R107" s="226"/>
      <c r="S107" s="201"/>
      <c r="T107" s="201"/>
      <c r="U107" s="201"/>
      <c r="V107" s="188"/>
      <c r="W107" s="188"/>
    </row>
    <row r="108" spans="2:23" ht="36" x14ac:dyDescent="0.15">
      <c r="B108" s="488"/>
      <c r="C108" s="706"/>
      <c r="D108" s="613"/>
      <c r="E108" s="575"/>
      <c r="F108" s="204" t="s">
        <v>557</v>
      </c>
      <c r="G108" s="201"/>
      <c r="H108" s="201"/>
      <c r="I108" s="201"/>
      <c r="J108" s="201"/>
      <c r="K108" s="201"/>
      <c r="L108" s="226"/>
      <c r="M108" s="201"/>
      <c r="N108" s="201"/>
      <c r="O108" s="201"/>
      <c r="P108" s="201"/>
      <c r="Q108" s="201"/>
      <c r="R108" s="226"/>
      <c r="S108" s="201"/>
      <c r="T108" s="201"/>
      <c r="U108" s="201"/>
      <c r="V108" s="188"/>
      <c r="W108" s="188"/>
    </row>
    <row r="109" spans="2:23" ht="36" x14ac:dyDescent="0.15">
      <c r="B109" s="488"/>
      <c r="C109" s="706"/>
      <c r="D109" s="613"/>
      <c r="E109" s="575"/>
      <c r="F109" s="204" t="s">
        <v>558</v>
      </c>
      <c r="G109" s="201"/>
      <c r="H109" s="201"/>
      <c r="I109" s="201"/>
      <c r="J109" s="201"/>
      <c r="K109" s="201"/>
      <c r="L109" s="226"/>
      <c r="M109" s="201"/>
      <c r="N109" s="201"/>
      <c r="O109" s="201"/>
      <c r="P109" s="201"/>
      <c r="Q109" s="201"/>
      <c r="R109" s="226"/>
      <c r="S109" s="201"/>
      <c r="T109" s="201"/>
      <c r="U109" s="201"/>
      <c r="V109" s="188"/>
      <c r="W109" s="188"/>
    </row>
    <row r="110" spans="2:23" x14ac:dyDescent="0.15">
      <c r="B110" s="489"/>
      <c r="C110" s="679"/>
      <c r="D110" s="613"/>
      <c r="E110" s="575"/>
      <c r="F110" s="205"/>
      <c r="G110" s="206"/>
      <c r="H110" s="206"/>
      <c r="I110" s="206"/>
      <c r="J110" s="206"/>
      <c r="K110" s="206"/>
      <c r="L110" s="206"/>
      <c r="M110" s="206"/>
      <c r="N110" s="206"/>
      <c r="O110" s="206"/>
      <c r="P110" s="206"/>
      <c r="Q110" s="206"/>
      <c r="R110" s="206"/>
      <c r="S110" s="207"/>
      <c r="T110" s="685" t="s">
        <v>15</v>
      </c>
      <c r="U110" s="686"/>
      <c r="V110" s="687"/>
      <c r="W110" s="208">
        <v>0</v>
      </c>
    </row>
    <row r="111" spans="2:23" x14ac:dyDescent="0.15">
      <c r="B111" s="209"/>
      <c r="C111" s="199" t="s">
        <v>245</v>
      </c>
      <c r="D111" s="707" t="s">
        <v>246</v>
      </c>
      <c r="E111" s="708"/>
      <c r="F111" s="708"/>
      <c r="G111" s="708"/>
      <c r="H111" s="708"/>
      <c r="I111" s="708"/>
      <c r="J111" s="708"/>
      <c r="K111" s="708"/>
      <c r="L111" s="708"/>
      <c r="M111" s="708"/>
      <c r="N111" s="708"/>
      <c r="O111" s="708"/>
      <c r="P111" s="708"/>
      <c r="Q111" s="708"/>
      <c r="R111" s="708"/>
      <c r="S111" s="708"/>
      <c r="T111" s="708"/>
      <c r="U111" s="708"/>
      <c r="V111" s="708"/>
      <c r="W111" s="709"/>
    </row>
    <row r="112" spans="2:23" x14ac:dyDescent="0.15">
      <c r="B112" s="487">
        <v>21</v>
      </c>
      <c r="C112" s="678" t="s">
        <v>559</v>
      </c>
      <c r="D112" s="612" t="s">
        <v>248</v>
      </c>
      <c r="E112" s="612" t="s">
        <v>560</v>
      </c>
      <c r="F112" s="232" t="s">
        <v>561</v>
      </c>
      <c r="G112" s="201"/>
      <c r="H112" s="201"/>
      <c r="I112" s="201"/>
      <c r="J112" s="201"/>
      <c r="K112" s="201"/>
      <c r="L112" s="201"/>
      <c r="M112" s="201"/>
      <c r="N112" s="201"/>
      <c r="O112" s="226"/>
      <c r="P112" s="201"/>
      <c r="Q112" s="201"/>
      <c r="R112" s="201"/>
      <c r="S112" s="201"/>
      <c r="T112" s="201"/>
      <c r="U112" s="201"/>
      <c r="V112" s="188"/>
      <c r="W112" s="188"/>
    </row>
    <row r="113" spans="2:23" x14ac:dyDescent="0.15">
      <c r="B113" s="488"/>
      <c r="C113" s="706"/>
      <c r="D113" s="613"/>
      <c r="E113" s="613"/>
      <c r="F113" s="232" t="s">
        <v>562</v>
      </c>
      <c r="G113" s="201"/>
      <c r="H113" s="201"/>
      <c r="I113" s="201"/>
      <c r="J113" s="201"/>
      <c r="K113" s="201"/>
      <c r="L113" s="201"/>
      <c r="M113" s="201"/>
      <c r="N113" s="201"/>
      <c r="O113" s="226"/>
      <c r="P113" s="201"/>
      <c r="Q113" s="201"/>
      <c r="R113" s="201"/>
      <c r="S113" s="201"/>
      <c r="T113" s="201"/>
      <c r="U113" s="201"/>
      <c r="V113" s="188"/>
      <c r="W113" s="188"/>
    </row>
    <row r="114" spans="2:23" x14ac:dyDescent="0.15">
      <c r="B114" s="488"/>
      <c r="C114" s="706"/>
      <c r="D114" s="613"/>
      <c r="E114" s="613"/>
      <c r="F114" s="232" t="s">
        <v>563</v>
      </c>
      <c r="G114" s="201"/>
      <c r="H114" s="201"/>
      <c r="I114" s="201"/>
      <c r="J114" s="201"/>
      <c r="K114" s="201"/>
      <c r="L114" s="201"/>
      <c r="M114" s="201"/>
      <c r="N114" s="201"/>
      <c r="O114" s="226"/>
      <c r="P114" s="201"/>
      <c r="Q114" s="201"/>
      <c r="R114" s="201"/>
      <c r="S114" s="201"/>
      <c r="T114" s="201"/>
      <c r="U114" s="201"/>
      <c r="V114" s="188"/>
      <c r="W114" s="188"/>
    </row>
    <row r="115" spans="2:23" x14ac:dyDescent="0.15">
      <c r="B115" s="488"/>
      <c r="C115" s="706"/>
      <c r="D115" s="613"/>
      <c r="E115" s="613"/>
      <c r="F115" s="232"/>
      <c r="G115" s="201"/>
      <c r="H115" s="201"/>
      <c r="I115" s="201"/>
      <c r="J115" s="201"/>
      <c r="K115" s="201"/>
      <c r="L115" s="201"/>
      <c r="M115" s="201"/>
      <c r="N115" s="201"/>
      <c r="O115" s="201"/>
      <c r="P115" s="201"/>
      <c r="Q115" s="201"/>
      <c r="R115" s="201"/>
      <c r="S115" s="201"/>
      <c r="T115" s="201"/>
      <c r="U115" s="201"/>
      <c r="V115" s="188"/>
      <c r="W115" s="188"/>
    </row>
    <row r="116" spans="2:23" x14ac:dyDescent="0.15">
      <c r="B116" s="489"/>
      <c r="C116" s="679"/>
      <c r="D116" s="613"/>
      <c r="E116" s="613"/>
      <c r="F116" s="205"/>
      <c r="G116" s="206"/>
      <c r="H116" s="206"/>
      <c r="I116" s="206"/>
      <c r="J116" s="206"/>
      <c r="K116" s="206"/>
      <c r="L116" s="206"/>
      <c r="M116" s="206"/>
      <c r="N116" s="206"/>
      <c r="O116" s="206"/>
      <c r="P116" s="206"/>
      <c r="Q116" s="206"/>
      <c r="R116" s="206"/>
      <c r="S116" s="207"/>
      <c r="T116" s="685" t="s">
        <v>15</v>
      </c>
      <c r="U116" s="686"/>
      <c r="V116" s="687"/>
      <c r="W116" s="208">
        <v>0</v>
      </c>
    </row>
    <row r="117" spans="2:23" x14ac:dyDescent="0.15">
      <c r="B117" s="499">
        <v>22</v>
      </c>
      <c r="C117" s="678" t="s">
        <v>564</v>
      </c>
      <c r="D117" s="612" t="s">
        <v>253</v>
      </c>
      <c r="E117" s="612" t="s">
        <v>565</v>
      </c>
      <c r="F117" s="232" t="s">
        <v>566</v>
      </c>
      <c r="G117" s="47"/>
      <c r="H117" s="47"/>
      <c r="I117" s="47"/>
      <c r="J117" s="47"/>
      <c r="K117" s="47"/>
      <c r="L117" s="47"/>
      <c r="M117" s="47"/>
      <c r="N117" s="47"/>
      <c r="O117" s="223"/>
      <c r="P117" s="47"/>
      <c r="Q117" s="47"/>
      <c r="R117" s="47"/>
      <c r="S117" s="47"/>
      <c r="T117" s="89"/>
      <c r="U117" s="47"/>
      <c r="V117" s="224"/>
      <c r="W117" s="224"/>
    </row>
    <row r="118" spans="2:23" x14ac:dyDescent="0.15">
      <c r="B118" s="499"/>
      <c r="C118" s="706"/>
      <c r="D118" s="613"/>
      <c r="E118" s="613"/>
      <c r="F118" s="232" t="s">
        <v>562</v>
      </c>
      <c r="G118" s="47"/>
      <c r="H118" s="47"/>
      <c r="I118" s="47"/>
      <c r="J118" s="47"/>
      <c r="K118" s="47"/>
      <c r="L118" s="47"/>
      <c r="M118" s="47"/>
      <c r="N118" s="47"/>
      <c r="O118" s="223"/>
      <c r="P118" s="47"/>
      <c r="Q118" s="47"/>
      <c r="R118" s="47"/>
      <c r="S118" s="47"/>
      <c r="T118" s="172"/>
      <c r="U118" s="49"/>
      <c r="V118" s="225"/>
      <c r="W118" s="225"/>
    </row>
    <row r="119" spans="2:23" x14ac:dyDescent="0.15">
      <c r="B119" s="499"/>
      <c r="C119" s="706"/>
      <c r="D119" s="613"/>
      <c r="E119" s="613"/>
      <c r="F119" s="232" t="s">
        <v>567</v>
      </c>
      <c r="G119" s="47"/>
      <c r="H119" s="47"/>
      <c r="I119" s="47"/>
      <c r="J119" s="47"/>
      <c r="K119" s="47"/>
      <c r="L119" s="47"/>
      <c r="M119" s="47"/>
      <c r="N119" s="47"/>
      <c r="O119" s="223"/>
      <c r="P119" s="47"/>
      <c r="Q119" s="47"/>
      <c r="R119" s="47"/>
      <c r="S119" s="47"/>
      <c r="T119" s="89"/>
      <c r="U119" s="47"/>
      <c r="V119" s="224"/>
      <c r="W119" s="224"/>
    </row>
    <row r="120" spans="2:23" x14ac:dyDescent="0.15">
      <c r="B120" s="499"/>
      <c r="C120" s="706"/>
      <c r="D120" s="613"/>
      <c r="E120" s="613"/>
      <c r="F120" s="233"/>
      <c r="G120" s="47"/>
      <c r="H120" s="47"/>
      <c r="I120" s="47"/>
      <c r="J120" s="47"/>
      <c r="K120" s="47"/>
      <c r="L120" s="47"/>
      <c r="M120" s="47"/>
      <c r="N120" s="47"/>
      <c r="O120" s="47"/>
      <c r="P120" s="47"/>
      <c r="Q120" s="47"/>
      <c r="R120" s="47"/>
      <c r="S120" s="47"/>
      <c r="T120" s="91"/>
      <c r="U120" s="61"/>
      <c r="V120" s="234"/>
      <c r="W120" s="224"/>
    </row>
    <row r="121" spans="2:23" x14ac:dyDescent="0.15">
      <c r="B121" s="499"/>
      <c r="C121" s="679"/>
      <c r="D121" s="613"/>
      <c r="E121" s="613"/>
      <c r="F121" s="235"/>
      <c r="G121" s="236"/>
      <c r="H121" s="236"/>
      <c r="I121" s="236"/>
      <c r="J121" s="236"/>
      <c r="K121" s="236"/>
      <c r="L121" s="236"/>
      <c r="M121" s="236"/>
      <c r="N121" s="236"/>
      <c r="O121" s="236"/>
      <c r="P121" s="236"/>
      <c r="Q121" s="236"/>
      <c r="R121" s="236"/>
      <c r="S121" s="237"/>
      <c r="T121" s="685" t="s">
        <v>15</v>
      </c>
      <c r="U121" s="686"/>
      <c r="V121" s="687"/>
      <c r="W121" s="208">
        <v>0</v>
      </c>
    </row>
    <row r="122" spans="2:23" x14ac:dyDescent="0.15">
      <c r="B122" s="499">
        <v>23</v>
      </c>
      <c r="C122" s="678" t="s">
        <v>568</v>
      </c>
      <c r="D122" s="612" t="s">
        <v>569</v>
      </c>
      <c r="E122" s="612" t="s">
        <v>570</v>
      </c>
      <c r="F122" s="232" t="s">
        <v>566</v>
      </c>
      <c r="G122" s="201"/>
      <c r="H122" s="201"/>
      <c r="I122" s="201"/>
      <c r="J122" s="201"/>
      <c r="K122" s="201"/>
      <c r="L122" s="201"/>
      <c r="M122" s="201"/>
      <c r="N122" s="201"/>
      <c r="O122" s="226"/>
      <c r="P122" s="201"/>
      <c r="Q122" s="201"/>
      <c r="R122" s="201"/>
      <c r="S122" s="201"/>
      <c r="T122" s="201"/>
      <c r="U122" s="201"/>
      <c r="V122" s="188"/>
      <c r="W122" s="188"/>
    </row>
    <row r="123" spans="2:23" x14ac:dyDescent="0.15">
      <c r="B123" s="499"/>
      <c r="C123" s="706"/>
      <c r="D123" s="613"/>
      <c r="E123" s="613"/>
      <c r="F123" s="232" t="s">
        <v>562</v>
      </c>
      <c r="G123" s="201"/>
      <c r="H123" s="201"/>
      <c r="I123" s="201"/>
      <c r="J123" s="201"/>
      <c r="K123" s="201"/>
      <c r="L123" s="201"/>
      <c r="M123" s="201"/>
      <c r="N123" s="201"/>
      <c r="O123" s="226"/>
      <c r="P123" s="201"/>
      <c r="Q123" s="201"/>
      <c r="R123" s="201"/>
      <c r="S123" s="201"/>
      <c r="T123" s="201"/>
      <c r="U123" s="201"/>
      <c r="V123" s="188"/>
      <c r="W123" s="188"/>
    </row>
    <row r="124" spans="2:23" x14ac:dyDescent="0.15">
      <c r="B124" s="499"/>
      <c r="C124" s="706"/>
      <c r="D124" s="613"/>
      <c r="E124" s="613"/>
      <c r="F124" s="232" t="s">
        <v>567</v>
      </c>
      <c r="G124" s="201"/>
      <c r="H124" s="201"/>
      <c r="I124" s="201"/>
      <c r="J124" s="201"/>
      <c r="K124" s="201"/>
      <c r="L124" s="201"/>
      <c r="M124" s="201"/>
      <c r="N124" s="201"/>
      <c r="O124" s="226"/>
      <c r="P124" s="201"/>
      <c r="Q124" s="201"/>
      <c r="R124" s="201"/>
      <c r="S124" s="201"/>
      <c r="T124" s="201"/>
      <c r="U124" s="201"/>
      <c r="V124" s="188"/>
      <c r="W124" s="188"/>
    </row>
    <row r="125" spans="2:23" x14ac:dyDescent="0.15">
      <c r="B125" s="499"/>
      <c r="C125" s="706"/>
      <c r="D125" s="613"/>
      <c r="E125" s="613"/>
      <c r="F125" s="201"/>
      <c r="G125" s="201"/>
      <c r="H125" s="201"/>
      <c r="I125" s="201"/>
      <c r="J125" s="201"/>
      <c r="K125" s="201"/>
      <c r="L125" s="201"/>
      <c r="M125" s="201"/>
      <c r="N125" s="201"/>
      <c r="O125" s="201"/>
      <c r="P125" s="201"/>
      <c r="Q125" s="201"/>
      <c r="R125" s="201"/>
      <c r="S125" s="201"/>
      <c r="T125" s="201"/>
      <c r="U125" s="201"/>
      <c r="V125" s="188"/>
      <c r="W125" s="188"/>
    </row>
    <row r="126" spans="2:23" x14ac:dyDescent="0.15">
      <c r="B126" s="499"/>
      <c r="C126" s="679"/>
      <c r="D126" s="613"/>
      <c r="E126" s="613"/>
      <c r="F126" s="205"/>
      <c r="G126" s="206"/>
      <c r="H126" s="206"/>
      <c r="I126" s="206"/>
      <c r="J126" s="206"/>
      <c r="K126" s="206"/>
      <c r="L126" s="206"/>
      <c r="M126" s="206"/>
      <c r="N126" s="206"/>
      <c r="O126" s="206"/>
      <c r="P126" s="206"/>
      <c r="Q126" s="206"/>
      <c r="R126" s="206"/>
      <c r="S126" s="207"/>
      <c r="T126" s="685" t="s">
        <v>15</v>
      </c>
      <c r="U126" s="686"/>
      <c r="V126" s="687"/>
      <c r="W126" s="208">
        <v>0</v>
      </c>
    </row>
    <row r="127" spans="2:23" x14ac:dyDescent="0.15">
      <c r="B127" s="487">
        <v>24</v>
      </c>
      <c r="C127" s="678" t="s">
        <v>571</v>
      </c>
      <c r="D127" s="612" t="s">
        <v>572</v>
      </c>
      <c r="E127" s="612" t="s">
        <v>570</v>
      </c>
      <c r="F127" s="232" t="s">
        <v>566</v>
      </c>
      <c r="G127" s="201"/>
      <c r="H127" s="201"/>
      <c r="I127" s="201"/>
      <c r="J127" s="201"/>
      <c r="K127" s="201"/>
      <c r="L127" s="201"/>
      <c r="M127" s="201"/>
      <c r="N127" s="201"/>
      <c r="O127" s="226"/>
      <c r="P127" s="201"/>
      <c r="Q127" s="201"/>
      <c r="R127" s="201"/>
      <c r="S127" s="201"/>
      <c r="T127" s="201"/>
      <c r="U127" s="201"/>
      <c r="V127" s="188"/>
      <c r="W127" s="188"/>
    </row>
    <row r="128" spans="2:23" x14ac:dyDescent="0.15">
      <c r="B128" s="488"/>
      <c r="C128" s="706"/>
      <c r="D128" s="613"/>
      <c r="E128" s="613"/>
      <c r="F128" s="232" t="s">
        <v>562</v>
      </c>
      <c r="G128" s="201"/>
      <c r="H128" s="201"/>
      <c r="I128" s="201"/>
      <c r="J128" s="201"/>
      <c r="K128" s="201"/>
      <c r="L128" s="201"/>
      <c r="M128" s="201"/>
      <c r="N128" s="201"/>
      <c r="O128" s="226"/>
      <c r="P128" s="201"/>
      <c r="Q128" s="201"/>
      <c r="R128" s="201"/>
      <c r="S128" s="201"/>
      <c r="T128" s="201"/>
      <c r="U128" s="201"/>
      <c r="V128" s="188"/>
      <c r="W128" s="188"/>
    </row>
    <row r="129" spans="2:23" x14ac:dyDescent="0.15">
      <c r="B129" s="488"/>
      <c r="C129" s="706"/>
      <c r="D129" s="613"/>
      <c r="E129" s="613"/>
      <c r="F129" s="232" t="s">
        <v>567</v>
      </c>
      <c r="G129" s="201"/>
      <c r="H129" s="201"/>
      <c r="I129" s="201"/>
      <c r="J129" s="201"/>
      <c r="K129" s="201"/>
      <c r="L129" s="201"/>
      <c r="M129" s="201"/>
      <c r="N129" s="201"/>
      <c r="O129" s="226"/>
      <c r="P129" s="201"/>
      <c r="Q129" s="201"/>
      <c r="R129" s="201"/>
      <c r="S129" s="201"/>
      <c r="T129" s="201"/>
      <c r="U129" s="201"/>
      <c r="V129" s="188"/>
      <c r="W129" s="188"/>
    </row>
    <row r="130" spans="2:23" x14ac:dyDescent="0.15">
      <c r="B130" s="488"/>
      <c r="C130" s="706"/>
      <c r="D130" s="613"/>
      <c r="E130" s="613"/>
      <c r="F130" s="201"/>
      <c r="G130" s="201"/>
      <c r="H130" s="201"/>
      <c r="I130" s="201"/>
      <c r="J130" s="201"/>
      <c r="K130" s="201"/>
      <c r="L130" s="201"/>
      <c r="M130" s="201"/>
      <c r="N130" s="201"/>
      <c r="O130" s="201"/>
      <c r="P130" s="201"/>
      <c r="Q130" s="201"/>
      <c r="R130" s="201"/>
      <c r="S130" s="201"/>
      <c r="T130" s="201"/>
      <c r="U130" s="201"/>
      <c r="V130" s="188"/>
      <c r="W130" s="188"/>
    </row>
    <row r="131" spans="2:23" x14ac:dyDescent="0.15">
      <c r="B131" s="489"/>
      <c r="C131" s="679"/>
      <c r="D131" s="613"/>
      <c r="E131" s="613"/>
      <c r="F131" s="205"/>
      <c r="G131" s="206"/>
      <c r="H131" s="206"/>
      <c r="I131" s="206"/>
      <c r="J131" s="206"/>
      <c r="K131" s="206"/>
      <c r="L131" s="206"/>
      <c r="M131" s="206"/>
      <c r="N131" s="206"/>
      <c r="O131" s="206"/>
      <c r="P131" s="206"/>
      <c r="Q131" s="206"/>
      <c r="R131" s="206"/>
      <c r="S131" s="207"/>
      <c r="T131" s="685" t="s">
        <v>15</v>
      </c>
      <c r="U131" s="686"/>
      <c r="V131" s="687"/>
      <c r="W131" s="208">
        <v>0</v>
      </c>
    </row>
    <row r="132" spans="2:23" x14ac:dyDescent="0.15">
      <c r="B132" s="499">
        <v>25</v>
      </c>
      <c r="C132" s="678" t="s">
        <v>573</v>
      </c>
      <c r="D132" s="612" t="s">
        <v>574</v>
      </c>
      <c r="E132" s="612" t="s">
        <v>575</v>
      </c>
      <c r="F132" s="129" t="s">
        <v>576</v>
      </c>
      <c r="G132" s="47"/>
      <c r="H132" s="47"/>
      <c r="I132" s="47"/>
      <c r="J132" s="47"/>
      <c r="K132" s="47"/>
      <c r="L132" s="47"/>
      <c r="M132" s="223"/>
      <c r="N132" s="223"/>
      <c r="O132" s="47"/>
      <c r="P132" s="47"/>
      <c r="Q132" s="47"/>
      <c r="R132" s="47"/>
      <c r="S132" s="47"/>
      <c r="T132" s="89"/>
      <c r="U132" s="47"/>
      <c r="V132" s="224"/>
      <c r="W132" s="224"/>
    </row>
    <row r="133" spans="2:23" x14ac:dyDescent="0.15">
      <c r="B133" s="499"/>
      <c r="C133" s="706"/>
      <c r="D133" s="613"/>
      <c r="E133" s="613"/>
      <c r="F133" s="129" t="s">
        <v>577</v>
      </c>
      <c r="G133" s="47"/>
      <c r="H133" s="47"/>
      <c r="I133" s="47"/>
      <c r="J133" s="47"/>
      <c r="K133" s="47"/>
      <c r="L133" s="47"/>
      <c r="M133" s="223"/>
      <c r="N133" s="223"/>
      <c r="O133" s="47"/>
      <c r="P133" s="47"/>
      <c r="Q133" s="47"/>
      <c r="R133" s="47"/>
      <c r="S133" s="47"/>
      <c r="T133" s="172"/>
      <c r="U133" s="49"/>
      <c r="V133" s="225"/>
      <c r="W133" s="225"/>
    </row>
    <row r="134" spans="2:23" x14ac:dyDescent="0.15">
      <c r="B134" s="499"/>
      <c r="C134" s="706"/>
      <c r="D134" s="613"/>
      <c r="E134" s="613"/>
      <c r="F134" s="129" t="s">
        <v>578</v>
      </c>
      <c r="G134" s="47"/>
      <c r="H134" s="47"/>
      <c r="I134" s="47"/>
      <c r="J134" s="47"/>
      <c r="K134" s="47"/>
      <c r="L134" s="47"/>
      <c r="M134" s="223"/>
      <c r="N134" s="223"/>
      <c r="O134" s="47"/>
      <c r="P134" s="47"/>
      <c r="Q134" s="47"/>
      <c r="R134" s="47"/>
      <c r="S134" s="47"/>
      <c r="T134" s="89"/>
      <c r="U134" s="47"/>
      <c r="V134" s="224"/>
      <c r="W134" s="224"/>
    </row>
    <row r="135" spans="2:23" ht="24" x14ac:dyDescent="0.15">
      <c r="B135" s="499"/>
      <c r="C135" s="706"/>
      <c r="D135" s="613"/>
      <c r="E135" s="613"/>
      <c r="F135" s="238" t="s">
        <v>579</v>
      </c>
      <c r="G135" s="47"/>
      <c r="H135" s="47"/>
      <c r="I135" s="47"/>
      <c r="J135" s="47"/>
      <c r="K135" s="47"/>
      <c r="L135" s="47"/>
      <c r="M135" s="223"/>
      <c r="N135" s="223"/>
      <c r="O135" s="47"/>
      <c r="P135" s="47"/>
      <c r="Q135" s="47"/>
      <c r="R135" s="47"/>
      <c r="S135" s="47"/>
      <c r="T135" s="91"/>
      <c r="U135" s="61"/>
      <c r="V135" s="234"/>
      <c r="W135" s="224"/>
    </row>
    <row r="136" spans="2:23" x14ac:dyDescent="0.15">
      <c r="B136" s="499"/>
      <c r="C136" s="679"/>
      <c r="D136" s="613"/>
      <c r="E136" s="613"/>
      <c r="F136" s="235"/>
      <c r="G136" s="236"/>
      <c r="H136" s="236"/>
      <c r="I136" s="236"/>
      <c r="J136" s="236"/>
      <c r="K136" s="236"/>
      <c r="L136" s="236"/>
      <c r="M136" s="236"/>
      <c r="N136" s="236"/>
      <c r="O136" s="236"/>
      <c r="P136" s="236"/>
      <c r="Q136" s="236"/>
      <c r="R136" s="236"/>
      <c r="S136" s="237"/>
      <c r="T136" s="685" t="s">
        <v>15</v>
      </c>
      <c r="U136" s="686"/>
      <c r="V136" s="687"/>
      <c r="W136" s="208">
        <v>0</v>
      </c>
    </row>
    <row r="137" spans="2:23" x14ac:dyDescent="0.15">
      <c r="B137" s="499">
        <v>26</v>
      </c>
      <c r="C137" s="678" t="s">
        <v>580</v>
      </c>
      <c r="D137" s="612" t="s">
        <v>270</v>
      </c>
      <c r="E137" s="612" t="s">
        <v>575</v>
      </c>
      <c r="F137" s="129" t="s">
        <v>576</v>
      </c>
      <c r="G137" s="201"/>
      <c r="H137" s="201"/>
      <c r="I137" s="201"/>
      <c r="J137" s="201"/>
      <c r="K137" s="201"/>
      <c r="L137" s="201"/>
      <c r="M137" s="226"/>
      <c r="N137" s="226"/>
      <c r="O137" s="201"/>
      <c r="P137" s="201"/>
      <c r="Q137" s="201"/>
      <c r="R137" s="201"/>
      <c r="S137" s="201"/>
      <c r="T137" s="201"/>
      <c r="U137" s="201"/>
      <c r="V137" s="188"/>
      <c r="W137" s="188"/>
    </row>
    <row r="138" spans="2:23" x14ac:dyDescent="0.15">
      <c r="B138" s="499"/>
      <c r="C138" s="706"/>
      <c r="D138" s="613"/>
      <c r="E138" s="613"/>
      <c r="F138" s="129" t="s">
        <v>577</v>
      </c>
      <c r="G138" s="201"/>
      <c r="H138" s="201"/>
      <c r="I138" s="201"/>
      <c r="J138" s="201"/>
      <c r="K138" s="201"/>
      <c r="L138" s="201"/>
      <c r="M138" s="226"/>
      <c r="N138" s="226"/>
      <c r="O138" s="201"/>
      <c r="P138" s="201"/>
      <c r="Q138" s="201"/>
      <c r="R138" s="201"/>
      <c r="S138" s="201"/>
      <c r="T138" s="201"/>
      <c r="U138" s="201"/>
      <c r="V138" s="188"/>
      <c r="W138" s="188"/>
    </row>
    <row r="139" spans="2:23" x14ac:dyDescent="0.15">
      <c r="B139" s="499"/>
      <c r="C139" s="706"/>
      <c r="D139" s="613"/>
      <c r="E139" s="613"/>
      <c r="F139" s="129" t="s">
        <v>578</v>
      </c>
      <c r="G139" s="201"/>
      <c r="H139" s="201"/>
      <c r="I139" s="201"/>
      <c r="J139" s="201"/>
      <c r="K139" s="201"/>
      <c r="L139" s="201"/>
      <c r="M139" s="226"/>
      <c r="N139" s="226"/>
      <c r="O139" s="201"/>
      <c r="P139" s="201"/>
      <c r="Q139" s="201"/>
      <c r="R139" s="201"/>
      <c r="S139" s="201"/>
      <c r="T139" s="201"/>
      <c r="U139" s="201"/>
      <c r="V139" s="188"/>
      <c r="W139" s="188"/>
    </row>
    <row r="140" spans="2:23" ht="24" x14ac:dyDescent="0.15">
      <c r="B140" s="499"/>
      <c r="C140" s="706"/>
      <c r="D140" s="613"/>
      <c r="E140" s="613"/>
      <c r="F140" s="238" t="s">
        <v>579</v>
      </c>
      <c r="G140" s="201"/>
      <c r="H140" s="201"/>
      <c r="I140" s="201"/>
      <c r="J140" s="201"/>
      <c r="K140" s="201"/>
      <c r="L140" s="201"/>
      <c r="M140" s="226"/>
      <c r="N140" s="226"/>
      <c r="O140" s="201"/>
      <c r="P140" s="201"/>
      <c r="Q140" s="201"/>
      <c r="R140" s="201"/>
      <c r="S140" s="201"/>
      <c r="T140" s="201"/>
      <c r="U140" s="201"/>
      <c r="V140" s="188"/>
      <c r="W140" s="188"/>
    </row>
    <row r="141" spans="2:23" x14ac:dyDescent="0.15">
      <c r="B141" s="499"/>
      <c r="C141" s="679"/>
      <c r="D141" s="613"/>
      <c r="E141" s="613"/>
      <c r="F141" s="205"/>
      <c r="G141" s="206"/>
      <c r="H141" s="206"/>
      <c r="I141" s="206"/>
      <c r="J141" s="206"/>
      <c r="K141" s="206"/>
      <c r="L141" s="206"/>
      <c r="M141" s="206"/>
      <c r="N141" s="206"/>
      <c r="O141" s="206"/>
      <c r="P141" s="206"/>
      <c r="Q141" s="206"/>
      <c r="R141" s="206"/>
      <c r="S141" s="207"/>
      <c r="T141" s="685" t="s">
        <v>15</v>
      </c>
      <c r="U141" s="686"/>
      <c r="V141" s="687"/>
      <c r="W141" s="208">
        <v>0</v>
      </c>
    </row>
    <row r="142" spans="2:23" x14ac:dyDescent="0.15">
      <c r="B142" s="487">
        <v>27</v>
      </c>
      <c r="C142" s="678" t="s">
        <v>581</v>
      </c>
      <c r="D142" s="612" t="s">
        <v>582</v>
      </c>
      <c r="E142" s="612" t="s">
        <v>583</v>
      </c>
      <c r="F142" s="129" t="s">
        <v>576</v>
      </c>
      <c r="G142" s="201"/>
      <c r="H142" s="201"/>
      <c r="I142" s="201"/>
      <c r="J142" s="201"/>
      <c r="K142" s="201"/>
      <c r="L142" s="201"/>
      <c r="M142" s="226"/>
      <c r="N142" s="226"/>
      <c r="O142" s="201"/>
      <c r="P142" s="201"/>
      <c r="Q142" s="201"/>
      <c r="R142" s="201"/>
      <c r="S142" s="201"/>
      <c r="T142" s="201"/>
      <c r="U142" s="201"/>
      <c r="V142" s="188"/>
      <c r="W142" s="188"/>
    </row>
    <row r="143" spans="2:23" x14ac:dyDescent="0.15">
      <c r="B143" s="488"/>
      <c r="C143" s="706"/>
      <c r="D143" s="613"/>
      <c r="E143" s="613"/>
      <c r="F143" s="129" t="s">
        <v>584</v>
      </c>
      <c r="G143" s="201"/>
      <c r="H143" s="201"/>
      <c r="I143" s="201"/>
      <c r="J143" s="201"/>
      <c r="K143" s="201"/>
      <c r="L143" s="201"/>
      <c r="M143" s="226"/>
      <c r="N143" s="226"/>
      <c r="O143" s="201"/>
      <c r="P143" s="201"/>
      <c r="Q143" s="201"/>
      <c r="R143" s="201"/>
      <c r="S143" s="201"/>
      <c r="T143" s="201"/>
      <c r="U143" s="201"/>
      <c r="V143" s="188"/>
      <c r="W143" s="188"/>
    </row>
    <row r="144" spans="2:23" x14ac:dyDescent="0.15">
      <c r="B144" s="488"/>
      <c r="C144" s="706"/>
      <c r="D144" s="613"/>
      <c r="E144" s="613"/>
      <c r="F144" s="129" t="s">
        <v>585</v>
      </c>
      <c r="G144" s="201"/>
      <c r="H144" s="201"/>
      <c r="I144" s="201"/>
      <c r="J144" s="201"/>
      <c r="K144" s="201"/>
      <c r="L144" s="201"/>
      <c r="M144" s="226"/>
      <c r="N144" s="226"/>
      <c r="O144" s="201"/>
      <c r="P144" s="201"/>
      <c r="Q144" s="201"/>
      <c r="R144" s="201"/>
      <c r="S144" s="201"/>
      <c r="T144" s="201"/>
      <c r="U144" s="201"/>
      <c r="V144" s="188"/>
      <c r="W144" s="188"/>
    </row>
    <row r="145" spans="2:23" ht="24" x14ac:dyDescent="0.15">
      <c r="B145" s="488"/>
      <c r="C145" s="706"/>
      <c r="D145" s="613"/>
      <c r="E145" s="613"/>
      <c r="F145" s="238" t="s">
        <v>579</v>
      </c>
      <c r="G145" s="201"/>
      <c r="H145" s="201"/>
      <c r="I145" s="201"/>
      <c r="J145" s="201"/>
      <c r="K145" s="201"/>
      <c r="L145" s="201"/>
      <c r="M145" s="226"/>
      <c r="N145" s="226"/>
      <c r="O145" s="201"/>
      <c r="P145" s="201"/>
      <c r="Q145" s="201"/>
      <c r="R145" s="201"/>
      <c r="S145" s="201"/>
      <c r="T145" s="201"/>
      <c r="U145" s="201"/>
      <c r="V145" s="188"/>
      <c r="W145" s="188"/>
    </row>
    <row r="146" spans="2:23" x14ac:dyDescent="0.15">
      <c r="B146" s="489"/>
      <c r="C146" s="679"/>
      <c r="D146" s="613"/>
      <c r="E146" s="613"/>
      <c r="F146" s="205"/>
      <c r="G146" s="206"/>
      <c r="H146" s="206"/>
      <c r="I146" s="206"/>
      <c r="J146" s="206"/>
      <c r="K146" s="206"/>
      <c r="L146" s="206"/>
      <c r="M146" s="206"/>
      <c r="N146" s="206"/>
      <c r="O146" s="206"/>
      <c r="P146" s="206"/>
      <c r="Q146" s="206"/>
      <c r="R146" s="206"/>
      <c r="S146" s="207"/>
      <c r="T146" s="685" t="s">
        <v>15</v>
      </c>
      <c r="U146" s="686"/>
      <c r="V146" s="687"/>
      <c r="W146" s="208">
        <v>0</v>
      </c>
    </row>
    <row r="147" spans="2:23" x14ac:dyDescent="0.15">
      <c r="B147" s="499">
        <v>28</v>
      </c>
      <c r="C147" s="678" t="s">
        <v>586</v>
      </c>
      <c r="D147" s="612" t="s">
        <v>587</v>
      </c>
      <c r="E147" s="612" t="s">
        <v>575</v>
      </c>
      <c r="F147" s="129" t="s">
        <v>576</v>
      </c>
      <c r="G147" s="47"/>
      <c r="H147" s="47"/>
      <c r="I147" s="47"/>
      <c r="J147" s="47"/>
      <c r="K147" s="47"/>
      <c r="L147" s="47"/>
      <c r="M147" s="223"/>
      <c r="N147" s="223"/>
      <c r="O147" s="47"/>
      <c r="P147" s="47"/>
      <c r="Q147" s="47"/>
      <c r="R147" s="47"/>
      <c r="S147" s="47"/>
      <c r="T147" s="89"/>
      <c r="U147" s="47"/>
      <c r="V147" s="224"/>
      <c r="W147" s="224"/>
    </row>
    <row r="148" spans="2:23" x14ac:dyDescent="0.15">
      <c r="B148" s="499"/>
      <c r="C148" s="706"/>
      <c r="D148" s="613"/>
      <c r="E148" s="613"/>
      <c r="F148" s="129" t="s">
        <v>577</v>
      </c>
      <c r="G148" s="47"/>
      <c r="H148" s="47"/>
      <c r="I148" s="47"/>
      <c r="J148" s="47"/>
      <c r="K148" s="47"/>
      <c r="L148" s="47"/>
      <c r="M148" s="223"/>
      <c r="N148" s="223"/>
      <c r="O148" s="47"/>
      <c r="P148" s="47"/>
      <c r="Q148" s="47"/>
      <c r="R148" s="47"/>
      <c r="S148" s="47"/>
      <c r="T148" s="172"/>
      <c r="U148" s="49"/>
      <c r="V148" s="225"/>
      <c r="W148" s="225"/>
    </row>
    <row r="149" spans="2:23" x14ac:dyDescent="0.15">
      <c r="B149" s="499"/>
      <c r="C149" s="706"/>
      <c r="D149" s="613"/>
      <c r="E149" s="613"/>
      <c r="F149" s="129" t="s">
        <v>578</v>
      </c>
      <c r="G149" s="47"/>
      <c r="H149" s="47"/>
      <c r="I149" s="47"/>
      <c r="J149" s="47"/>
      <c r="K149" s="47"/>
      <c r="L149" s="47"/>
      <c r="M149" s="223"/>
      <c r="N149" s="223"/>
      <c r="O149" s="47"/>
      <c r="P149" s="47"/>
      <c r="Q149" s="47"/>
      <c r="R149" s="47"/>
      <c r="S149" s="47"/>
      <c r="T149" s="89"/>
      <c r="U149" s="47"/>
      <c r="V149" s="224"/>
      <c r="W149" s="224"/>
    </row>
    <row r="150" spans="2:23" ht="24" x14ac:dyDescent="0.15">
      <c r="B150" s="499"/>
      <c r="C150" s="706"/>
      <c r="D150" s="613"/>
      <c r="E150" s="613"/>
      <c r="F150" s="238" t="s">
        <v>579</v>
      </c>
      <c r="G150" s="47"/>
      <c r="H150" s="47"/>
      <c r="I150" s="47"/>
      <c r="J150" s="47"/>
      <c r="K150" s="47"/>
      <c r="L150" s="47"/>
      <c r="M150" s="223"/>
      <c r="N150" s="223"/>
      <c r="O150" s="47"/>
      <c r="P150" s="47"/>
      <c r="Q150" s="47"/>
      <c r="R150" s="47"/>
      <c r="S150" s="47"/>
      <c r="T150" s="91"/>
      <c r="U150" s="61"/>
      <c r="V150" s="234"/>
      <c r="W150" s="224"/>
    </row>
    <row r="151" spans="2:23" x14ac:dyDescent="0.15">
      <c r="B151" s="499"/>
      <c r="C151" s="679"/>
      <c r="D151" s="614"/>
      <c r="E151" s="614"/>
      <c r="F151" s="685"/>
      <c r="G151" s="686"/>
      <c r="H151" s="686"/>
      <c r="I151" s="686"/>
      <c r="J151" s="686"/>
      <c r="K151" s="686"/>
      <c r="L151" s="686"/>
      <c r="M151" s="686"/>
      <c r="N151" s="686"/>
      <c r="O151" s="686"/>
      <c r="P151" s="686"/>
      <c r="Q151" s="686"/>
      <c r="R151" s="686"/>
      <c r="S151" s="687"/>
      <c r="T151" s="685" t="s">
        <v>15</v>
      </c>
      <c r="U151" s="686"/>
      <c r="V151" s="687"/>
      <c r="W151" s="208">
        <f>SUM(W148:W150)</f>
        <v>0</v>
      </c>
    </row>
    <row r="152" spans="2:23" x14ac:dyDescent="0.15">
      <c r="B152" s="29"/>
      <c r="C152" s="29"/>
      <c r="D152" s="29"/>
      <c r="E152" s="29"/>
      <c r="F152" s="29"/>
      <c r="G152" s="29"/>
      <c r="H152" s="29"/>
      <c r="I152" s="29"/>
      <c r="J152" s="29"/>
      <c r="K152" s="29"/>
      <c r="L152" s="29"/>
      <c r="M152" s="29"/>
      <c r="N152" s="29"/>
      <c r="O152" s="29"/>
      <c r="P152" s="29"/>
      <c r="Q152" s="29"/>
      <c r="R152" s="29"/>
      <c r="S152" s="29"/>
      <c r="T152" s="685" t="s">
        <v>588</v>
      </c>
      <c r="U152" s="686"/>
      <c r="V152" s="687"/>
      <c r="W152" s="208" t="e">
        <f>SUM(W15+W21+W21+#REF!+W37+#REF!+W43+W48+W53+W60+W65+W70+W75+W80+W100+W105+W110+W116+W121+W126+W131+W136+W141+W146+W151)</f>
        <v>#REF!</v>
      </c>
    </row>
    <row r="154" spans="2:23" x14ac:dyDescent="0.15">
      <c r="B154" s="124" t="s">
        <v>284</v>
      </c>
      <c r="C154" s="29"/>
      <c r="D154" s="29"/>
      <c r="E154" s="29"/>
      <c r="F154" s="29"/>
      <c r="G154" s="29"/>
      <c r="H154" s="29"/>
      <c r="I154" s="29"/>
      <c r="J154" s="29"/>
      <c r="K154" s="29"/>
      <c r="L154" s="29"/>
      <c r="M154" s="29"/>
      <c r="N154" s="29"/>
      <c r="O154" s="29"/>
      <c r="P154" s="29"/>
      <c r="Q154" s="29"/>
      <c r="R154" s="29"/>
      <c r="S154" s="29"/>
      <c r="T154" s="29"/>
      <c r="U154" s="29"/>
      <c r="V154" s="239"/>
      <c r="W154" s="239"/>
    </row>
    <row r="155" spans="2:23" x14ac:dyDescent="0.15">
      <c r="B155" s="694" t="s">
        <v>4</v>
      </c>
      <c r="C155" s="695" t="s">
        <v>7</v>
      </c>
      <c r="D155" s="696"/>
      <c r="E155" s="699" t="s">
        <v>8</v>
      </c>
      <c r="F155" s="700"/>
      <c r="G155" s="694" t="s">
        <v>9</v>
      </c>
      <c r="H155" s="694"/>
      <c r="I155" s="694"/>
      <c r="J155" s="694"/>
      <c r="K155" s="694"/>
      <c r="L155" s="694"/>
      <c r="M155" s="694"/>
      <c r="N155" s="694"/>
      <c r="O155" s="694"/>
      <c r="P155" s="694"/>
      <c r="Q155" s="694"/>
      <c r="R155" s="694"/>
      <c r="S155" s="703" t="s">
        <v>10</v>
      </c>
      <c r="T155" s="704"/>
      <c r="U155" s="704"/>
      <c r="V155" s="704"/>
      <c r="W155" s="705"/>
    </row>
    <row r="156" spans="2:23" x14ac:dyDescent="0.15">
      <c r="B156" s="694"/>
      <c r="C156" s="697"/>
      <c r="D156" s="698"/>
      <c r="E156" s="701"/>
      <c r="F156" s="702"/>
      <c r="G156" s="240">
        <v>1</v>
      </c>
      <c r="H156" s="240">
        <v>2</v>
      </c>
      <c r="I156" s="240">
        <v>3</v>
      </c>
      <c r="J156" s="240">
        <v>4</v>
      </c>
      <c r="K156" s="240">
        <v>5</v>
      </c>
      <c r="L156" s="240">
        <v>6</v>
      </c>
      <c r="M156" s="240">
        <v>7</v>
      </c>
      <c r="N156" s="240">
        <v>8</v>
      </c>
      <c r="O156" s="240">
        <v>9</v>
      </c>
      <c r="P156" s="240">
        <v>10</v>
      </c>
      <c r="Q156" s="240">
        <v>11</v>
      </c>
      <c r="R156" s="240">
        <v>12</v>
      </c>
      <c r="S156" s="240" t="s">
        <v>11</v>
      </c>
      <c r="T156" s="240" t="s">
        <v>12</v>
      </c>
      <c r="U156" s="240" t="s">
        <v>13</v>
      </c>
      <c r="V156" s="241" t="s">
        <v>14</v>
      </c>
      <c r="W156" s="241" t="s">
        <v>15</v>
      </c>
    </row>
    <row r="157" spans="2:23" x14ac:dyDescent="0.15">
      <c r="B157" s="487">
        <v>1</v>
      </c>
      <c r="C157" s="690" t="s">
        <v>589</v>
      </c>
      <c r="D157" s="691"/>
      <c r="E157" s="688" t="s">
        <v>590</v>
      </c>
      <c r="F157" s="689"/>
      <c r="G157" s="47"/>
      <c r="H157" s="47"/>
      <c r="I157" s="47"/>
      <c r="J157" s="47"/>
      <c r="K157" s="47"/>
      <c r="L157" s="47"/>
      <c r="M157" s="47"/>
      <c r="N157" s="47"/>
      <c r="O157" s="242"/>
      <c r="P157" s="47"/>
      <c r="Q157" s="47"/>
      <c r="R157" s="47"/>
      <c r="S157" s="47"/>
      <c r="T157" s="47"/>
      <c r="U157" s="47"/>
      <c r="V157" s="224"/>
      <c r="W157" s="224"/>
    </row>
    <row r="158" spans="2:23" x14ac:dyDescent="0.15">
      <c r="B158" s="488"/>
      <c r="C158" s="692"/>
      <c r="D158" s="693"/>
      <c r="E158" s="688" t="s">
        <v>591</v>
      </c>
      <c r="F158" s="689"/>
      <c r="G158" s="47"/>
      <c r="H158" s="47"/>
      <c r="I158" s="47"/>
      <c r="J158" s="47"/>
      <c r="K158" s="47"/>
      <c r="L158" s="47"/>
      <c r="M158" s="47"/>
      <c r="N158" s="47"/>
      <c r="O158" s="47"/>
      <c r="P158" s="47"/>
      <c r="Q158" s="223"/>
      <c r="R158" s="223"/>
      <c r="S158" s="106"/>
      <c r="T158" s="106"/>
      <c r="U158" s="106"/>
      <c r="V158" s="106"/>
      <c r="W158" s="188"/>
    </row>
    <row r="159" spans="2:23" x14ac:dyDescent="0.15">
      <c r="B159" s="488"/>
      <c r="C159" s="692"/>
      <c r="D159" s="693"/>
      <c r="E159" s="688" t="s">
        <v>592</v>
      </c>
      <c r="F159" s="689"/>
      <c r="G159" s="47"/>
      <c r="H159" s="47"/>
      <c r="I159" s="47"/>
      <c r="J159" s="47"/>
      <c r="K159" s="47"/>
      <c r="L159" s="47"/>
      <c r="M159" s="47"/>
      <c r="N159" s="47"/>
      <c r="O159" s="47"/>
      <c r="P159" s="47"/>
      <c r="Q159" s="223"/>
      <c r="R159" s="223"/>
      <c r="S159" s="106"/>
      <c r="T159" s="106"/>
      <c r="U159" s="106"/>
      <c r="V159" s="106"/>
      <c r="W159" s="188"/>
    </row>
    <row r="160" spans="2:23" x14ac:dyDescent="0.15">
      <c r="B160" s="106">
        <v>2</v>
      </c>
      <c r="C160" s="688" t="s">
        <v>593</v>
      </c>
      <c r="D160" s="689"/>
      <c r="E160" s="688" t="s">
        <v>594</v>
      </c>
      <c r="F160" s="689"/>
      <c r="G160" s="47"/>
      <c r="H160" s="223"/>
      <c r="I160" s="47"/>
      <c r="J160" s="47"/>
      <c r="K160" s="47"/>
      <c r="L160" s="47"/>
      <c r="M160" s="47"/>
      <c r="N160" s="223"/>
      <c r="O160" s="47"/>
      <c r="P160" s="47"/>
      <c r="Q160" s="47"/>
      <c r="R160" s="47"/>
      <c r="S160" s="201"/>
      <c r="T160" s="201"/>
      <c r="U160" s="201"/>
      <c r="V160" s="188"/>
      <c r="W160" s="188"/>
    </row>
    <row r="161" spans="2:23" x14ac:dyDescent="0.15">
      <c r="B161" s="106">
        <v>3</v>
      </c>
      <c r="C161" s="688" t="s">
        <v>306</v>
      </c>
      <c r="D161" s="689"/>
      <c r="E161" s="688" t="s">
        <v>306</v>
      </c>
      <c r="F161" s="689"/>
      <c r="G161" s="223"/>
      <c r="H161" s="223"/>
      <c r="I161" s="223"/>
      <c r="J161" s="223"/>
      <c r="K161" s="223"/>
      <c r="L161" s="223"/>
      <c r="M161" s="223"/>
      <c r="N161" s="223"/>
      <c r="O161" s="223"/>
      <c r="P161" s="223"/>
      <c r="Q161" s="223"/>
      <c r="R161" s="223"/>
      <c r="S161" s="47"/>
      <c r="T161" s="47"/>
      <c r="U161" s="47"/>
      <c r="V161" s="224"/>
      <c r="W161" s="188"/>
    </row>
    <row r="162" spans="2:23" x14ac:dyDescent="0.15">
      <c r="B162" s="106">
        <v>4</v>
      </c>
      <c r="C162" s="688" t="s">
        <v>595</v>
      </c>
      <c r="D162" s="689"/>
      <c r="E162" s="688" t="s">
        <v>308</v>
      </c>
      <c r="F162" s="689"/>
      <c r="G162" s="223"/>
      <c r="H162" s="223"/>
      <c r="I162" s="223"/>
      <c r="J162" s="223"/>
      <c r="K162" s="223"/>
      <c r="L162" s="223"/>
      <c r="M162" s="223"/>
      <c r="N162" s="223"/>
      <c r="O162" s="223"/>
      <c r="P162" s="223"/>
      <c r="Q162" s="223"/>
      <c r="R162" s="223"/>
      <c r="S162" s="47"/>
      <c r="T162" s="47"/>
      <c r="U162" s="47"/>
      <c r="V162" s="224"/>
      <c r="W162" s="188"/>
    </row>
    <row r="163" spans="2:23" x14ac:dyDescent="0.15">
      <c r="B163" s="106">
        <v>5</v>
      </c>
      <c r="C163" s="688" t="s">
        <v>596</v>
      </c>
      <c r="D163" s="689"/>
      <c r="E163" s="688" t="s">
        <v>597</v>
      </c>
      <c r="F163" s="689"/>
      <c r="G163" s="47"/>
      <c r="H163" s="47"/>
      <c r="I163" s="47"/>
      <c r="J163" s="223"/>
      <c r="K163" s="47"/>
      <c r="L163" s="47"/>
      <c r="M163" s="47"/>
      <c r="N163" s="47"/>
      <c r="O163" s="47"/>
      <c r="P163" s="223"/>
      <c r="Q163" s="47"/>
      <c r="R163" s="47"/>
      <c r="S163" s="106"/>
      <c r="T163" s="106"/>
      <c r="U163" s="106"/>
      <c r="V163" s="224"/>
      <c r="W163" s="188"/>
    </row>
    <row r="164" spans="2:23" x14ac:dyDescent="0.15">
      <c r="B164" s="34">
        <v>6</v>
      </c>
      <c r="C164" s="683" t="s">
        <v>601</v>
      </c>
      <c r="D164" s="683"/>
      <c r="E164" s="684" t="s">
        <v>602</v>
      </c>
      <c r="F164" s="684"/>
      <c r="G164" s="47"/>
      <c r="H164" s="47"/>
      <c r="I164" s="47"/>
      <c r="J164" s="223"/>
      <c r="K164" s="47"/>
      <c r="L164" s="47"/>
      <c r="M164" s="47"/>
      <c r="N164" s="47"/>
      <c r="O164" s="47"/>
      <c r="P164" s="223"/>
      <c r="Q164" s="47"/>
      <c r="R164" s="47"/>
      <c r="S164" s="34"/>
      <c r="T164" s="243"/>
      <c r="U164" s="244"/>
      <c r="V164" s="245"/>
      <c r="W164" s="188"/>
    </row>
    <row r="165" spans="2:23" ht="25.5" customHeight="1" x14ac:dyDescent="0.15">
      <c r="B165" s="34"/>
      <c r="C165" s="47"/>
      <c r="D165" s="47"/>
      <c r="E165" s="578" t="s">
        <v>603</v>
      </c>
      <c r="F165" s="579"/>
      <c r="G165" s="47"/>
      <c r="H165" s="47"/>
      <c r="I165" s="47"/>
      <c r="J165" s="223"/>
      <c r="K165" s="47"/>
      <c r="L165" s="47"/>
      <c r="M165" s="47"/>
      <c r="N165" s="47"/>
      <c r="O165" s="47"/>
      <c r="P165" s="223"/>
      <c r="Q165" s="47"/>
      <c r="R165" s="47"/>
      <c r="S165" s="34"/>
      <c r="T165" s="243"/>
      <c r="U165" s="244"/>
      <c r="V165" s="245"/>
      <c r="W165" s="188"/>
    </row>
    <row r="166" spans="2:23" x14ac:dyDescent="0.15">
      <c r="B166" s="29"/>
      <c r="C166" s="47"/>
      <c r="D166" s="47"/>
      <c r="E166" s="578" t="s">
        <v>604</v>
      </c>
      <c r="F166" s="579"/>
      <c r="G166" s="47"/>
      <c r="H166" s="47"/>
      <c r="I166" s="47"/>
      <c r="J166" s="47"/>
      <c r="K166" s="47"/>
      <c r="L166" s="47"/>
      <c r="M166" s="47"/>
      <c r="N166" s="47"/>
      <c r="O166" s="47"/>
      <c r="P166" s="47"/>
      <c r="Q166" s="47"/>
      <c r="R166" s="47"/>
      <c r="S166" s="29"/>
      <c r="T166" s="685" t="s">
        <v>588</v>
      </c>
      <c r="U166" s="686"/>
      <c r="V166" s="687"/>
      <c r="W166" s="208">
        <f>SUM(W157:W163)</f>
        <v>0</v>
      </c>
    </row>
    <row r="167" spans="2:23" x14ac:dyDescent="0.15">
      <c r="B167" s="29"/>
      <c r="C167" s="29"/>
      <c r="D167" s="29"/>
      <c r="E167" s="29"/>
      <c r="F167" s="29"/>
      <c r="G167" s="29"/>
      <c r="H167" s="29"/>
      <c r="I167" s="29"/>
      <c r="J167" s="29"/>
      <c r="K167" s="29"/>
      <c r="L167" s="29"/>
      <c r="M167" s="29"/>
      <c r="N167" s="29"/>
      <c r="O167" s="29"/>
      <c r="P167" s="29"/>
      <c r="Q167" s="29"/>
      <c r="R167" s="29"/>
      <c r="S167" s="29"/>
      <c r="T167" s="685" t="s">
        <v>598</v>
      </c>
      <c r="U167" s="686"/>
      <c r="V167" s="687"/>
      <c r="W167" s="208" t="e">
        <f>SUM(W152+W166)</f>
        <v>#REF!</v>
      </c>
    </row>
  </sheetData>
  <mergeCells count="183">
    <mergeCell ref="B1:W1"/>
    <mergeCell ref="B2:W2"/>
    <mergeCell ref="B3:W3"/>
    <mergeCell ref="B5:D5"/>
    <mergeCell ref="E5:W5"/>
    <mergeCell ref="B6:D6"/>
    <mergeCell ref="E6:W6"/>
    <mergeCell ref="D16:W16"/>
    <mergeCell ref="B17:B21"/>
    <mergeCell ref="C17:C21"/>
    <mergeCell ref="D17:D21"/>
    <mergeCell ref="E17:E21"/>
    <mergeCell ref="T21:V21"/>
    <mergeCell ref="S8:W8"/>
    <mergeCell ref="B10:B15"/>
    <mergeCell ref="D10:W10"/>
    <mergeCell ref="C11:C15"/>
    <mergeCell ref="D11:D15"/>
    <mergeCell ref="E11:E15"/>
    <mergeCell ref="F15:S15"/>
    <mergeCell ref="T15:V15"/>
    <mergeCell ref="B8:B9"/>
    <mergeCell ref="C8:C9"/>
    <mergeCell ref="D8:D9"/>
    <mergeCell ref="E8:E9"/>
    <mergeCell ref="F8:F9"/>
    <mergeCell ref="G8:R8"/>
    <mergeCell ref="B22:B26"/>
    <mergeCell ref="C22:C26"/>
    <mergeCell ref="D22:D26"/>
    <mergeCell ref="E22:E26"/>
    <mergeCell ref="T26:V26"/>
    <mergeCell ref="B27:B31"/>
    <mergeCell ref="C27:C31"/>
    <mergeCell ref="D27:D31"/>
    <mergeCell ref="E27:E31"/>
    <mergeCell ref="F31:S31"/>
    <mergeCell ref="D38:W38"/>
    <mergeCell ref="B39:B43"/>
    <mergeCell ref="C39:C43"/>
    <mergeCell ref="D39:D43"/>
    <mergeCell ref="E39:E43"/>
    <mergeCell ref="T43:V43"/>
    <mergeCell ref="T31:V31"/>
    <mergeCell ref="D32:W32"/>
    <mergeCell ref="B33:B37"/>
    <mergeCell ref="C33:C37"/>
    <mergeCell ref="D33:D37"/>
    <mergeCell ref="E33:E37"/>
    <mergeCell ref="F37:S37"/>
    <mergeCell ref="T37:V37"/>
    <mergeCell ref="B44:B48"/>
    <mergeCell ref="C44:C48"/>
    <mergeCell ref="D44:D48"/>
    <mergeCell ref="E44:E48"/>
    <mergeCell ref="T48:V48"/>
    <mergeCell ref="B49:B53"/>
    <mergeCell ref="C49:C53"/>
    <mergeCell ref="D49:D53"/>
    <mergeCell ref="E49:E53"/>
    <mergeCell ref="T53:V53"/>
    <mergeCell ref="B54:B60"/>
    <mergeCell ref="C54:C60"/>
    <mergeCell ref="D54:D60"/>
    <mergeCell ref="E54:E60"/>
    <mergeCell ref="T60:V60"/>
    <mergeCell ref="B61:B65"/>
    <mergeCell ref="C61:C65"/>
    <mergeCell ref="D61:D65"/>
    <mergeCell ref="E61:E65"/>
    <mergeCell ref="T65:V65"/>
    <mergeCell ref="B66:B70"/>
    <mergeCell ref="C66:C70"/>
    <mergeCell ref="D66:D70"/>
    <mergeCell ref="E66:E70"/>
    <mergeCell ref="T70:V70"/>
    <mergeCell ref="B71:B75"/>
    <mergeCell ref="C71:C75"/>
    <mergeCell ref="D71:D75"/>
    <mergeCell ref="E71:E75"/>
    <mergeCell ref="T75:V75"/>
    <mergeCell ref="B76:B80"/>
    <mergeCell ref="C76:C80"/>
    <mergeCell ref="D76:D80"/>
    <mergeCell ref="E76:E80"/>
    <mergeCell ref="T80:V80"/>
    <mergeCell ref="B81:B85"/>
    <mergeCell ref="C81:C85"/>
    <mergeCell ref="D81:D85"/>
    <mergeCell ref="E81:E85"/>
    <mergeCell ref="T85:V85"/>
    <mergeCell ref="B86:B90"/>
    <mergeCell ref="C86:C90"/>
    <mergeCell ref="D86:D90"/>
    <mergeCell ref="E86:E90"/>
    <mergeCell ref="T90:V90"/>
    <mergeCell ref="B91:B95"/>
    <mergeCell ref="C91:C95"/>
    <mergeCell ref="D91:D95"/>
    <mergeCell ref="E91:E95"/>
    <mergeCell ref="T95:V95"/>
    <mergeCell ref="B106:B110"/>
    <mergeCell ref="C106:C110"/>
    <mergeCell ref="D106:D110"/>
    <mergeCell ref="E106:E110"/>
    <mergeCell ref="T110:V110"/>
    <mergeCell ref="D111:W111"/>
    <mergeCell ref="B96:B100"/>
    <mergeCell ref="C96:C100"/>
    <mergeCell ref="D96:D100"/>
    <mergeCell ref="E96:E100"/>
    <mergeCell ref="T100:V100"/>
    <mergeCell ref="B101:B105"/>
    <mergeCell ref="C101:C105"/>
    <mergeCell ref="D101:D105"/>
    <mergeCell ref="E101:E105"/>
    <mergeCell ref="T105:V105"/>
    <mergeCell ref="B112:B116"/>
    <mergeCell ref="C112:C116"/>
    <mergeCell ref="D112:D116"/>
    <mergeCell ref="E112:E116"/>
    <mergeCell ref="T116:V116"/>
    <mergeCell ref="B117:B121"/>
    <mergeCell ref="C117:C121"/>
    <mergeCell ref="D117:D121"/>
    <mergeCell ref="E117:E121"/>
    <mergeCell ref="T121:V121"/>
    <mergeCell ref="B122:B126"/>
    <mergeCell ref="C122:C126"/>
    <mergeCell ref="D122:D126"/>
    <mergeCell ref="E122:E126"/>
    <mergeCell ref="T126:V126"/>
    <mergeCell ref="B127:B131"/>
    <mergeCell ref="C127:C131"/>
    <mergeCell ref="D127:D131"/>
    <mergeCell ref="E127:E131"/>
    <mergeCell ref="T131:V131"/>
    <mergeCell ref="B132:B136"/>
    <mergeCell ref="C132:C136"/>
    <mergeCell ref="D132:D136"/>
    <mergeCell ref="E132:E136"/>
    <mergeCell ref="T136:V136"/>
    <mergeCell ref="B137:B141"/>
    <mergeCell ref="C137:C141"/>
    <mergeCell ref="D137:D141"/>
    <mergeCell ref="E137:E141"/>
    <mergeCell ref="T141:V141"/>
    <mergeCell ref="B142:B146"/>
    <mergeCell ref="C142:C146"/>
    <mergeCell ref="D142:D146"/>
    <mergeCell ref="E142:E146"/>
    <mergeCell ref="T146:V146"/>
    <mergeCell ref="B147:B151"/>
    <mergeCell ref="C147:C151"/>
    <mergeCell ref="D147:D151"/>
    <mergeCell ref="E147:E151"/>
    <mergeCell ref="F151:S151"/>
    <mergeCell ref="B157:B159"/>
    <mergeCell ref="C157:D159"/>
    <mergeCell ref="E157:F157"/>
    <mergeCell ref="E158:F158"/>
    <mergeCell ref="E159:F159"/>
    <mergeCell ref="C160:D160"/>
    <mergeCell ref="E160:F160"/>
    <mergeCell ref="T151:V151"/>
    <mergeCell ref="T152:V152"/>
    <mergeCell ref="B155:B156"/>
    <mergeCell ref="C155:D156"/>
    <mergeCell ref="E155:F156"/>
    <mergeCell ref="G155:R155"/>
    <mergeCell ref="S155:W155"/>
    <mergeCell ref="C164:D164"/>
    <mergeCell ref="E164:F164"/>
    <mergeCell ref="E165:F165"/>
    <mergeCell ref="E166:F166"/>
    <mergeCell ref="T166:V166"/>
    <mergeCell ref="T167:V167"/>
    <mergeCell ref="C161:D161"/>
    <mergeCell ref="E161:F161"/>
    <mergeCell ref="C162:D162"/>
    <mergeCell ref="E162:F162"/>
    <mergeCell ref="C163:D163"/>
    <mergeCell ref="E163:F16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997DB-2E3E-4E2A-B572-C1EE8697B130}">
  <dimension ref="B1:W165"/>
  <sheetViews>
    <sheetView topLeftCell="A139" workbookViewId="0">
      <selection activeCell="X16" sqref="X16"/>
    </sheetView>
  </sheetViews>
  <sheetFormatPr baseColWidth="10" defaultColWidth="8.6640625" defaultRowHeight="12" x14ac:dyDescent="0.15"/>
  <cols>
    <col min="1" max="1" width="2.83203125" style="195" customWidth="1"/>
    <col min="2" max="2" width="3" style="195" customWidth="1"/>
    <col min="3" max="3" width="8.6640625" style="195"/>
    <col min="4" max="4" width="16.5" style="195" customWidth="1"/>
    <col min="5" max="5" width="17.83203125" style="195" customWidth="1"/>
    <col min="6" max="6" width="17.1640625" style="195" customWidth="1"/>
    <col min="7" max="18" width="2.6640625" style="195" customWidth="1"/>
    <col min="19" max="19" width="13.33203125" style="195" customWidth="1"/>
    <col min="20" max="21" width="4.6640625" style="195" customWidth="1"/>
    <col min="22" max="22" width="9.6640625" style="195" bestFit="1" customWidth="1"/>
    <col min="23" max="23" width="10.1640625" style="195" customWidth="1"/>
    <col min="24" max="16384" width="8.6640625" style="195"/>
  </cols>
  <sheetData>
    <row r="1" spans="2:23" ht="15" x14ac:dyDescent="0.2">
      <c r="B1" s="407" t="s">
        <v>0</v>
      </c>
      <c r="C1" s="407"/>
      <c r="D1" s="407"/>
      <c r="E1" s="407"/>
      <c r="F1" s="407"/>
      <c r="G1" s="407"/>
      <c r="H1" s="407"/>
      <c r="I1" s="407"/>
      <c r="J1" s="407"/>
      <c r="K1" s="407"/>
      <c r="L1" s="407"/>
      <c r="M1" s="407"/>
      <c r="N1" s="407"/>
      <c r="O1" s="407"/>
      <c r="P1" s="407"/>
      <c r="Q1" s="407"/>
      <c r="R1" s="407"/>
      <c r="S1" s="407"/>
      <c r="T1" s="407"/>
      <c r="U1" s="407"/>
      <c r="V1" s="407"/>
      <c r="W1" s="407"/>
    </row>
    <row r="2" spans="2:23" ht="15" x14ac:dyDescent="0.2">
      <c r="B2" s="407" t="s">
        <v>1</v>
      </c>
      <c r="C2" s="407"/>
      <c r="D2" s="407"/>
      <c r="E2" s="407"/>
      <c r="F2" s="407"/>
      <c r="G2" s="407"/>
      <c r="H2" s="407"/>
      <c r="I2" s="407"/>
      <c r="J2" s="407"/>
      <c r="K2" s="407"/>
      <c r="L2" s="407"/>
      <c r="M2" s="407"/>
      <c r="N2" s="407"/>
      <c r="O2" s="407"/>
      <c r="P2" s="407"/>
      <c r="Q2" s="407"/>
      <c r="R2" s="407"/>
      <c r="S2" s="407"/>
      <c r="T2" s="407"/>
      <c r="U2" s="407"/>
      <c r="V2" s="407"/>
      <c r="W2" s="407"/>
    </row>
    <row r="3" spans="2:23" ht="15" x14ac:dyDescent="0.2">
      <c r="B3" s="407" t="s">
        <v>2</v>
      </c>
      <c r="C3" s="407"/>
      <c r="D3" s="407"/>
      <c r="E3" s="407"/>
      <c r="F3" s="407"/>
      <c r="G3" s="407"/>
      <c r="H3" s="407"/>
      <c r="I3" s="407"/>
      <c r="J3" s="407"/>
      <c r="K3" s="407"/>
      <c r="L3" s="407"/>
      <c r="M3" s="407"/>
      <c r="N3" s="407"/>
      <c r="O3" s="407"/>
      <c r="P3" s="407"/>
      <c r="Q3" s="407"/>
      <c r="R3" s="407"/>
      <c r="S3" s="407"/>
      <c r="T3" s="407"/>
      <c r="U3" s="407"/>
      <c r="V3" s="407"/>
      <c r="W3" s="407"/>
    </row>
    <row r="4" spans="2:23" x14ac:dyDescent="0.15">
      <c r="B4" s="196"/>
    </row>
    <row r="5" spans="2:23" s="197" customFormat="1" ht="16" x14ac:dyDescent="0.2">
      <c r="B5" s="633" t="s">
        <v>474</v>
      </c>
      <c r="C5" s="633"/>
      <c r="D5" s="633"/>
      <c r="E5" s="633" t="s">
        <v>475</v>
      </c>
      <c r="F5" s="633"/>
      <c r="G5" s="633"/>
      <c r="H5" s="633"/>
      <c r="I5" s="633"/>
      <c r="J5" s="633"/>
      <c r="K5" s="633"/>
      <c r="L5" s="633"/>
      <c r="M5" s="633"/>
      <c r="N5" s="633"/>
      <c r="O5" s="633"/>
      <c r="P5" s="633"/>
      <c r="Q5" s="633"/>
      <c r="R5" s="633"/>
      <c r="S5" s="633"/>
      <c r="T5" s="633"/>
      <c r="U5" s="633"/>
      <c r="V5" s="633"/>
      <c r="W5" s="633"/>
    </row>
    <row r="6" spans="2:23" s="197" customFormat="1" ht="16" x14ac:dyDescent="0.2">
      <c r="B6" s="633" t="s">
        <v>476</v>
      </c>
      <c r="C6" s="633"/>
      <c r="D6" s="633"/>
      <c r="E6" s="633" t="s">
        <v>477</v>
      </c>
      <c r="F6" s="633"/>
      <c r="G6" s="633"/>
      <c r="H6" s="633"/>
      <c r="I6" s="633"/>
      <c r="J6" s="633"/>
      <c r="K6" s="633"/>
      <c r="L6" s="633"/>
      <c r="M6" s="633"/>
      <c r="N6" s="633"/>
      <c r="O6" s="633"/>
      <c r="P6" s="633"/>
      <c r="Q6" s="633"/>
      <c r="R6" s="633"/>
      <c r="S6" s="633"/>
      <c r="T6" s="633"/>
      <c r="U6" s="633"/>
      <c r="V6" s="633"/>
      <c r="W6" s="633"/>
    </row>
    <row r="8" spans="2:23" x14ac:dyDescent="0.15">
      <c r="B8" s="712" t="s">
        <v>4</v>
      </c>
      <c r="C8" s="712" t="s">
        <v>5</v>
      </c>
      <c r="D8" s="712" t="s">
        <v>6</v>
      </c>
      <c r="E8" s="712" t="s">
        <v>7</v>
      </c>
      <c r="F8" s="712" t="s">
        <v>8</v>
      </c>
      <c r="G8" s="712" t="s">
        <v>9</v>
      </c>
      <c r="H8" s="712"/>
      <c r="I8" s="712"/>
      <c r="J8" s="712"/>
      <c r="K8" s="712"/>
      <c r="L8" s="712"/>
      <c r="M8" s="712"/>
      <c r="N8" s="712"/>
      <c r="O8" s="712"/>
      <c r="P8" s="712"/>
      <c r="Q8" s="712"/>
      <c r="R8" s="712"/>
      <c r="S8" s="712" t="s">
        <v>10</v>
      </c>
      <c r="T8" s="712"/>
      <c r="U8" s="712"/>
      <c r="V8" s="712"/>
      <c r="W8" s="712"/>
    </row>
    <row r="9" spans="2:23" ht="13" x14ac:dyDescent="0.15">
      <c r="B9" s="712"/>
      <c r="C9" s="712"/>
      <c r="D9" s="712"/>
      <c r="E9" s="712"/>
      <c r="F9" s="712"/>
      <c r="G9" s="198">
        <v>1</v>
      </c>
      <c r="H9" s="198">
        <v>2</v>
      </c>
      <c r="I9" s="198">
        <v>3</v>
      </c>
      <c r="J9" s="198">
        <v>4</v>
      </c>
      <c r="K9" s="198">
        <v>5</v>
      </c>
      <c r="L9" s="198">
        <v>6</v>
      </c>
      <c r="M9" s="198">
        <v>7</v>
      </c>
      <c r="N9" s="198">
        <v>8</v>
      </c>
      <c r="O9" s="198">
        <v>9</v>
      </c>
      <c r="P9" s="198">
        <v>10</v>
      </c>
      <c r="Q9" s="198">
        <v>11</v>
      </c>
      <c r="R9" s="198">
        <v>12</v>
      </c>
      <c r="S9" s="198" t="s">
        <v>11</v>
      </c>
      <c r="T9" s="198" t="s">
        <v>12</v>
      </c>
      <c r="U9" s="198" t="s">
        <v>13</v>
      </c>
      <c r="V9" s="198" t="s">
        <v>14</v>
      </c>
      <c r="W9" s="198" t="s">
        <v>15</v>
      </c>
    </row>
    <row r="10" spans="2:23" x14ac:dyDescent="0.15">
      <c r="B10" s="520">
        <v>1</v>
      </c>
      <c r="C10" s="199" t="s">
        <v>478</v>
      </c>
      <c r="D10" s="663" t="s">
        <v>17</v>
      </c>
      <c r="E10" s="663"/>
      <c r="F10" s="663"/>
      <c r="G10" s="663"/>
      <c r="H10" s="663"/>
      <c r="I10" s="663"/>
      <c r="J10" s="663"/>
      <c r="K10" s="663"/>
      <c r="L10" s="663"/>
      <c r="M10" s="663"/>
      <c r="N10" s="663"/>
      <c r="O10" s="663"/>
      <c r="P10" s="663"/>
      <c r="Q10" s="663"/>
      <c r="R10" s="663"/>
      <c r="S10" s="663"/>
      <c r="T10" s="663"/>
      <c r="U10" s="663"/>
      <c r="V10" s="663"/>
      <c r="W10" s="663"/>
    </row>
    <row r="11" spans="2:23" ht="12" customHeight="1" x14ac:dyDescent="0.15">
      <c r="B11" s="521"/>
      <c r="C11" s="713" t="s">
        <v>479</v>
      </c>
      <c r="D11" s="612" t="s">
        <v>480</v>
      </c>
      <c r="E11" s="612" t="s">
        <v>481</v>
      </c>
      <c r="F11" s="200" t="s">
        <v>482</v>
      </c>
      <c r="G11" s="201"/>
      <c r="H11" s="201"/>
      <c r="I11" s="201"/>
      <c r="J11" s="201"/>
      <c r="K11" s="201"/>
      <c r="L11" s="202"/>
      <c r="M11" s="201"/>
      <c r="N11" s="201"/>
      <c r="O11" s="201"/>
      <c r="P11" s="201"/>
      <c r="Q11" s="201"/>
      <c r="R11" s="203"/>
      <c r="S11" s="201"/>
      <c r="T11" s="201"/>
      <c r="U11" s="201"/>
      <c r="V11" s="188"/>
      <c r="W11" s="188"/>
    </row>
    <row r="12" spans="2:23" ht="12" customHeight="1" x14ac:dyDescent="0.15">
      <c r="B12" s="521"/>
      <c r="C12" s="714"/>
      <c r="D12" s="613"/>
      <c r="E12" s="613"/>
      <c r="F12" s="204" t="s">
        <v>483</v>
      </c>
      <c r="G12" s="201"/>
      <c r="H12" s="201"/>
      <c r="I12" s="201"/>
      <c r="J12" s="201"/>
      <c r="K12" s="201"/>
      <c r="L12" s="202"/>
      <c r="M12" s="201"/>
      <c r="N12" s="201"/>
      <c r="O12" s="201"/>
      <c r="P12" s="201"/>
      <c r="Q12" s="201"/>
      <c r="R12" s="203"/>
      <c r="S12" s="201"/>
      <c r="T12" s="201"/>
      <c r="U12" s="201"/>
      <c r="V12" s="188"/>
      <c r="W12" s="188"/>
    </row>
    <row r="13" spans="2:23" ht="24" x14ac:dyDescent="0.15">
      <c r="B13" s="521"/>
      <c r="C13" s="714"/>
      <c r="D13" s="613"/>
      <c r="E13" s="613"/>
      <c r="F13" s="204" t="s">
        <v>484</v>
      </c>
      <c r="G13" s="201"/>
      <c r="H13" s="201"/>
      <c r="I13" s="201"/>
      <c r="J13" s="201"/>
      <c r="K13" s="201"/>
      <c r="L13" s="202"/>
      <c r="M13" s="201"/>
      <c r="N13" s="201"/>
      <c r="O13" s="201"/>
      <c r="P13" s="201"/>
      <c r="Q13" s="201"/>
      <c r="R13" s="203"/>
      <c r="S13" s="201"/>
      <c r="T13" s="201"/>
      <c r="U13" s="201"/>
      <c r="V13" s="188"/>
      <c r="W13" s="188"/>
    </row>
    <row r="14" spans="2:23" ht="24" x14ac:dyDescent="0.15">
      <c r="B14" s="521"/>
      <c r="C14" s="714"/>
      <c r="D14" s="613"/>
      <c r="E14" s="613"/>
      <c r="F14" s="204" t="s">
        <v>485</v>
      </c>
      <c r="G14" s="201"/>
      <c r="H14" s="201"/>
      <c r="I14" s="201"/>
      <c r="J14" s="201"/>
      <c r="K14" s="201"/>
      <c r="L14" s="202"/>
      <c r="M14" s="201"/>
      <c r="N14" s="201"/>
      <c r="O14" s="201"/>
      <c r="P14" s="201"/>
      <c r="Q14" s="201"/>
      <c r="R14" s="203"/>
      <c r="S14" s="201"/>
      <c r="T14" s="201"/>
      <c r="U14" s="201"/>
      <c r="V14" s="188"/>
      <c r="W14" s="188"/>
    </row>
    <row r="15" spans="2:23" x14ac:dyDescent="0.15">
      <c r="B15" s="662"/>
      <c r="C15" s="720"/>
      <c r="D15" s="614"/>
      <c r="E15" s="614"/>
      <c r="F15" s="721"/>
      <c r="G15" s="722"/>
      <c r="H15" s="722"/>
      <c r="I15" s="722"/>
      <c r="J15" s="722"/>
      <c r="K15" s="722"/>
      <c r="L15" s="722"/>
      <c r="M15" s="722"/>
      <c r="N15" s="722"/>
      <c r="O15" s="722"/>
      <c r="P15" s="722"/>
      <c r="Q15" s="722"/>
      <c r="R15" s="722"/>
      <c r="S15" s="723"/>
      <c r="T15" s="685" t="s">
        <v>15</v>
      </c>
      <c r="U15" s="686"/>
      <c r="V15" s="687"/>
      <c r="W15" s="208">
        <v>0</v>
      </c>
    </row>
    <row r="16" spans="2:23" ht="12" customHeight="1" x14ac:dyDescent="0.15">
      <c r="B16" s="209"/>
      <c r="C16" s="199" t="s">
        <v>35</v>
      </c>
      <c r="D16" s="663" t="s">
        <v>109</v>
      </c>
      <c r="E16" s="663"/>
      <c r="F16" s="663"/>
      <c r="G16" s="663"/>
      <c r="H16" s="663"/>
      <c r="I16" s="663"/>
      <c r="J16" s="663"/>
      <c r="K16" s="663"/>
      <c r="L16" s="663"/>
      <c r="M16" s="663"/>
      <c r="N16" s="663"/>
      <c r="O16" s="663"/>
      <c r="P16" s="663"/>
      <c r="Q16" s="663"/>
      <c r="R16" s="663"/>
      <c r="S16" s="663"/>
      <c r="T16" s="663"/>
      <c r="U16" s="663"/>
      <c r="V16" s="663"/>
      <c r="W16" s="663"/>
    </row>
    <row r="17" spans="2:23" ht="12" customHeight="1" x14ac:dyDescent="0.15">
      <c r="B17" s="520">
        <v>2</v>
      </c>
      <c r="C17" s="713" t="s">
        <v>95</v>
      </c>
      <c r="D17" s="612" t="s">
        <v>486</v>
      </c>
      <c r="E17" s="612" t="s">
        <v>487</v>
      </c>
      <c r="F17" s="204" t="s">
        <v>487</v>
      </c>
      <c r="G17" s="201"/>
      <c r="H17" s="201"/>
      <c r="I17" s="201"/>
      <c r="J17" s="201"/>
      <c r="K17" s="201"/>
      <c r="L17" s="201"/>
      <c r="M17" s="201"/>
      <c r="N17" s="201"/>
      <c r="O17" s="201"/>
      <c r="P17" s="201"/>
      <c r="Q17" s="201"/>
      <c r="R17" s="210"/>
      <c r="S17" s="201"/>
      <c r="T17" s="176"/>
      <c r="U17" s="176"/>
      <c r="V17" s="176"/>
      <c r="W17" s="176"/>
    </row>
    <row r="18" spans="2:23" ht="48" x14ac:dyDescent="0.15">
      <c r="B18" s="521"/>
      <c r="C18" s="714"/>
      <c r="D18" s="613"/>
      <c r="E18" s="613"/>
      <c r="F18" s="204" t="s">
        <v>488</v>
      </c>
      <c r="G18" s="201"/>
      <c r="H18" s="201"/>
      <c r="I18" s="201"/>
      <c r="J18" s="201"/>
      <c r="K18" s="201"/>
      <c r="L18" s="201"/>
      <c r="M18" s="201"/>
      <c r="N18" s="201"/>
      <c r="O18" s="201"/>
      <c r="P18" s="201"/>
      <c r="Q18" s="201"/>
      <c r="R18" s="210"/>
      <c r="S18" s="201"/>
      <c r="T18" s="176"/>
      <c r="U18" s="176"/>
      <c r="V18" s="176"/>
      <c r="W18" s="176"/>
    </row>
    <row r="19" spans="2:23" x14ac:dyDescent="0.15">
      <c r="B19" s="521"/>
      <c r="C19" s="714"/>
      <c r="D19" s="613"/>
      <c r="E19" s="613"/>
      <c r="F19" s="211"/>
      <c r="G19" s="201"/>
      <c r="H19" s="201"/>
      <c r="I19" s="201"/>
      <c r="J19" s="201"/>
      <c r="K19" s="201"/>
      <c r="L19" s="201"/>
      <c r="M19" s="201"/>
      <c r="N19" s="201"/>
      <c r="O19" s="201"/>
      <c r="P19" s="201"/>
      <c r="Q19" s="201"/>
      <c r="R19" s="201"/>
      <c r="S19" s="201"/>
      <c r="T19" s="176"/>
      <c r="U19" s="176"/>
      <c r="V19" s="176"/>
      <c r="W19" s="176"/>
    </row>
    <row r="20" spans="2:23" x14ac:dyDescent="0.15">
      <c r="B20" s="521"/>
      <c r="C20" s="714"/>
      <c r="D20" s="613"/>
      <c r="E20" s="613"/>
      <c r="F20" s="211"/>
      <c r="G20" s="201"/>
      <c r="H20" s="201"/>
      <c r="I20" s="201"/>
      <c r="J20" s="201"/>
      <c r="K20" s="201"/>
      <c r="L20" s="201"/>
      <c r="M20" s="201"/>
      <c r="N20" s="201"/>
      <c r="O20" s="201"/>
      <c r="P20" s="201"/>
      <c r="Q20" s="201"/>
      <c r="R20" s="201"/>
      <c r="S20" s="201"/>
      <c r="T20" s="176"/>
      <c r="U20" s="176"/>
      <c r="V20" s="176"/>
      <c r="W20" s="176"/>
    </row>
    <row r="21" spans="2:23" x14ac:dyDescent="0.15">
      <c r="B21" s="662"/>
      <c r="C21" s="720"/>
      <c r="D21" s="614"/>
      <c r="E21" s="614"/>
      <c r="F21" s="212"/>
      <c r="G21" s="213"/>
      <c r="H21" s="213"/>
      <c r="I21" s="213"/>
      <c r="J21" s="213"/>
      <c r="K21" s="213"/>
      <c r="L21" s="213"/>
      <c r="M21" s="213"/>
      <c r="N21" s="213"/>
      <c r="O21" s="213"/>
      <c r="P21" s="213"/>
      <c r="Q21" s="213"/>
      <c r="R21" s="213"/>
      <c r="S21" s="214"/>
      <c r="T21" s="685" t="s">
        <v>15</v>
      </c>
      <c r="U21" s="686"/>
      <c r="V21" s="687"/>
      <c r="W21" s="208">
        <v>0</v>
      </c>
    </row>
    <row r="22" spans="2:23" x14ac:dyDescent="0.15">
      <c r="B22" s="520">
        <v>3</v>
      </c>
      <c r="C22" s="713" t="s">
        <v>489</v>
      </c>
      <c r="D22" s="715" t="s">
        <v>490</v>
      </c>
      <c r="E22" s="612" t="s">
        <v>491</v>
      </c>
      <c r="F22" s="204" t="s">
        <v>492</v>
      </c>
      <c r="G22" s="201"/>
      <c r="H22" s="201"/>
      <c r="I22" s="201"/>
      <c r="J22" s="201"/>
      <c r="K22" s="201"/>
      <c r="L22" s="201"/>
      <c r="M22" s="201"/>
      <c r="N22" s="201"/>
      <c r="O22" s="201"/>
      <c r="P22" s="201"/>
      <c r="Q22" s="201"/>
      <c r="R22" s="201"/>
      <c r="S22" s="201"/>
      <c r="T22" s="201"/>
      <c r="U22" s="201"/>
      <c r="V22" s="188"/>
      <c r="W22" s="188"/>
    </row>
    <row r="23" spans="2:23" ht="24" x14ac:dyDescent="0.15">
      <c r="B23" s="521"/>
      <c r="C23" s="714"/>
      <c r="D23" s="716"/>
      <c r="E23" s="613"/>
      <c r="F23" s="204" t="s">
        <v>493</v>
      </c>
      <c r="G23" s="201"/>
      <c r="H23" s="201"/>
      <c r="I23" s="201"/>
      <c r="J23" s="201"/>
      <c r="K23" s="201"/>
      <c r="L23" s="201"/>
      <c r="M23" s="201"/>
      <c r="N23" s="201"/>
      <c r="O23" s="201"/>
      <c r="P23" s="201"/>
      <c r="Q23" s="201"/>
      <c r="R23" s="201"/>
      <c r="S23" s="201"/>
      <c r="T23" s="201"/>
      <c r="U23" s="201"/>
      <c r="V23" s="188"/>
      <c r="W23" s="188"/>
    </row>
    <row r="24" spans="2:23" x14ac:dyDescent="0.15">
      <c r="B24" s="521"/>
      <c r="C24" s="714"/>
      <c r="D24" s="716"/>
      <c r="E24" s="613"/>
      <c r="F24" s="204" t="s">
        <v>494</v>
      </c>
      <c r="G24" s="201"/>
      <c r="H24" s="201"/>
      <c r="I24" s="201"/>
      <c r="J24" s="201"/>
      <c r="K24" s="201"/>
      <c r="L24" s="201"/>
      <c r="M24" s="201"/>
      <c r="N24" s="201"/>
      <c r="O24" s="201"/>
      <c r="P24" s="201"/>
      <c r="Q24" s="201"/>
      <c r="R24" s="201"/>
      <c r="S24" s="201"/>
      <c r="T24" s="201"/>
      <c r="U24" s="201"/>
      <c r="V24" s="188"/>
      <c r="W24" s="188"/>
    </row>
    <row r="25" spans="2:23" x14ac:dyDescent="0.15">
      <c r="B25" s="521"/>
      <c r="C25" s="714"/>
      <c r="D25" s="716"/>
      <c r="E25" s="613"/>
      <c r="F25" s="204" t="s">
        <v>495</v>
      </c>
      <c r="G25" s="201"/>
      <c r="H25" s="201"/>
      <c r="I25" s="201"/>
      <c r="J25" s="201"/>
      <c r="K25" s="201"/>
      <c r="L25" s="201"/>
      <c r="M25" s="201"/>
      <c r="N25" s="201"/>
      <c r="O25" s="201"/>
      <c r="P25" s="201"/>
      <c r="Q25" s="201"/>
      <c r="R25" s="201"/>
      <c r="S25" s="201"/>
      <c r="T25" s="201"/>
      <c r="U25" s="201"/>
      <c r="V25" s="188"/>
      <c r="W25" s="188"/>
    </row>
    <row r="26" spans="2:23" x14ac:dyDescent="0.15">
      <c r="B26" s="521"/>
      <c r="C26" s="714"/>
      <c r="D26" s="716"/>
      <c r="E26" s="613"/>
      <c r="F26" s="215"/>
      <c r="G26" s="216"/>
      <c r="H26" s="216"/>
      <c r="I26" s="216"/>
      <c r="J26" s="216"/>
      <c r="K26" s="216"/>
      <c r="L26" s="216"/>
      <c r="M26" s="216"/>
      <c r="N26" s="216"/>
      <c r="O26" s="216"/>
      <c r="P26" s="216"/>
      <c r="Q26" s="216"/>
      <c r="R26" s="216"/>
      <c r="S26" s="217"/>
      <c r="T26" s="717" t="s">
        <v>15</v>
      </c>
      <c r="U26" s="718"/>
      <c r="V26" s="719"/>
      <c r="W26" s="218">
        <f>SUM(W22:W25)</f>
        <v>0</v>
      </c>
    </row>
    <row r="27" spans="2:23" x14ac:dyDescent="0.15">
      <c r="B27" s="487">
        <v>4</v>
      </c>
      <c r="C27" s="713" t="s">
        <v>374</v>
      </c>
      <c r="D27" s="612" t="s">
        <v>496</v>
      </c>
      <c r="E27" s="612" t="s">
        <v>497</v>
      </c>
      <c r="F27" s="204" t="s">
        <v>498</v>
      </c>
      <c r="G27" s="219"/>
      <c r="H27" s="219"/>
      <c r="I27" s="219"/>
      <c r="J27" s="219"/>
      <c r="K27" s="220"/>
      <c r="L27" s="219"/>
      <c r="M27" s="219"/>
      <c r="N27" s="219"/>
      <c r="O27" s="219"/>
      <c r="P27" s="219"/>
      <c r="Q27" s="220"/>
      <c r="R27" s="219"/>
      <c r="S27" s="219"/>
      <c r="T27" s="221"/>
      <c r="U27" s="221"/>
      <c r="V27" s="221"/>
      <c r="W27" s="222"/>
    </row>
    <row r="28" spans="2:23" x14ac:dyDescent="0.15">
      <c r="B28" s="488"/>
      <c r="C28" s="714"/>
      <c r="D28" s="613"/>
      <c r="E28" s="613"/>
      <c r="F28" s="204" t="s">
        <v>499</v>
      </c>
      <c r="G28" s="219"/>
      <c r="H28" s="219"/>
      <c r="I28" s="219"/>
      <c r="J28" s="219"/>
      <c r="K28" s="220"/>
      <c r="L28" s="219"/>
      <c r="M28" s="219"/>
      <c r="N28" s="219"/>
      <c r="O28" s="219"/>
      <c r="P28" s="219"/>
      <c r="Q28" s="220"/>
      <c r="R28" s="219"/>
      <c r="S28" s="219"/>
      <c r="T28" s="221"/>
      <c r="U28" s="221"/>
      <c r="V28" s="221"/>
      <c r="W28" s="222"/>
    </row>
    <row r="29" spans="2:23" x14ac:dyDescent="0.15">
      <c r="B29" s="488"/>
      <c r="C29" s="714"/>
      <c r="D29" s="613"/>
      <c r="E29" s="613"/>
      <c r="F29" s="204" t="s">
        <v>500</v>
      </c>
      <c r="G29" s="219"/>
      <c r="H29" s="219"/>
      <c r="I29" s="219"/>
      <c r="J29" s="219"/>
      <c r="K29" s="220"/>
      <c r="L29" s="219"/>
      <c r="M29" s="219"/>
      <c r="N29" s="219"/>
      <c r="O29" s="219"/>
      <c r="P29" s="219"/>
      <c r="Q29" s="220"/>
      <c r="R29" s="219"/>
      <c r="S29" s="219"/>
      <c r="T29" s="221"/>
      <c r="U29" s="221"/>
      <c r="V29" s="221"/>
      <c r="W29" s="222"/>
    </row>
    <row r="30" spans="2:23" x14ac:dyDescent="0.15">
      <c r="B30" s="488"/>
      <c r="C30" s="714"/>
      <c r="D30" s="613"/>
      <c r="E30" s="613"/>
      <c r="F30" s="204" t="s">
        <v>501</v>
      </c>
      <c r="G30" s="219"/>
      <c r="H30" s="219"/>
      <c r="I30" s="219"/>
      <c r="J30" s="219"/>
      <c r="K30" s="220"/>
      <c r="L30" s="219"/>
      <c r="M30" s="219"/>
      <c r="N30" s="219"/>
      <c r="O30" s="219"/>
      <c r="P30" s="219"/>
      <c r="Q30" s="220"/>
      <c r="R30" s="219"/>
      <c r="S30" s="219"/>
      <c r="T30" s="221"/>
      <c r="U30" s="221"/>
      <c r="V30" s="221"/>
      <c r="W30" s="222"/>
    </row>
    <row r="31" spans="2:23" x14ac:dyDescent="0.15">
      <c r="B31" s="489"/>
      <c r="C31" s="720"/>
      <c r="D31" s="614"/>
      <c r="E31" s="614"/>
      <c r="F31" s="721"/>
      <c r="G31" s="722"/>
      <c r="H31" s="722"/>
      <c r="I31" s="722"/>
      <c r="J31" s="722"/>
      <c r="K31" s="722"/>
      <c r="L31" s="722"/>
      <c r="M31" s="722"/>
      <c r="N31" s="722"/>
      <c r="O31" s="722"/>
      <c r="P31" s="722"/>
      <c r="Q31" s="722"/>
      <c r="R31" s="722"/>
      <c r="S31" s="723"/>
      <c r="T31" s="685" t="s">
        <v>15</v>
      </c>
      <c r="U31" s="686"/>
      <c r="V31" s="687"/>
      <c r="W31" s="208"/>
    </row>
    <row r="32" spans="2:23" x14ac:dyDescent="0.15">
      <c r="B32" s="113"/>
      <c r="C32" s="199" t="s">
        <v>122</v>
      </c>
      <c r="D32" s="663" t="s">
        <v>123</v>
      </c>
      <c r="E32" s="663"/>
      <c r="F32" s="663"/>
      <c r="G32" s="663"/>
      <c r="H32" s="663"/>
      <c r="I32" s="663"/>
      <c r="J32" s="663"/>
      <c r="K32" s="663"/>
      <c r="L32" s="663"/>
      <c r="M32" s="663"/>
      <c r="N32" s="663"/>
      <c r="O32" s="663"/>
      <c r="P32" s="663"/>
      <c r="Q32" s="663"/>
      <c r="R32" s="663"/>
      <c r="S32" s="663"/>
      <c r="T32" s="663"/>
      <c r="U32" s="663"/>
      <c r="V32" s="663"/>
      <c r="W32" s="663"/>
    </row>
    <row r="33" spans="2:23" ht="24" x14ac:dyDescent="0.15">
      <c r="B33" s="499">
        <v>5</v>
      </c>
      <c r="C33" s="524" t="s">
        <v>125</v>
      </c>
      <c r="D33" s="710" t="s">
        <v>126</v>
      </c>
      <c r="E33" s="710" t="s">
        <v>502</v>
      </c>
      <c r="F33" s="204" t="s">
        <v>503</v>
      </c>
      <c r="G33" s="47"/>
      <c r="H33" s="47"/>
      <c r="I33" s="47"/>
      <c r="J33" s="47"/>
      <c r="K33" s="47"/>
      <c r="L33" s="47"/>
      <c r="M33" s="47"/>
      <c r="N33" s="47"/>
      <c r="O33" s="223"/>
      <c r="P33" s="47"/>
      <c r="Q33" s="47"/>
      <c r="R33" s="47"/>
      <c r="S33" s="47"/>
      <c r="T33" s="47"/>
      <c r="U33" s="47"/>
      <c r="V33" s="224"/>
      <c r="W33" s="224"/>
    </row>
    <row r="34" spans="2:23" ht="24" x14ac:dyDescent="0.15">
      <c r="B34" s="499"/>
      <c r="C34" s="524"/>
      <c r="D34" s="710"/>
      <c r="E34" s="710"/>
      <c r="F34" s="204" t="s">
        <v>504</v>
      </c>
      <c r="G34" s="47"/>
      <c r="H34" s="47"/>
      <c r="I34" s="47"/>
      <c r="J34" s="47"/>
      <c r="K34" s="47"/>
      <c r="L34" s="47"/>
      <c r="M34" s="47"/>
      <c r="N34" s="47"/>
      <c r="O34" s="223"/>
      <c r="P34" s="47"/>
      <c r="Q34" s="47"/>
      <c r="R34" s="47"/>
      <c r="S34" s="47"/>
      <c r="T34" s="49"/>
      <c r="U34" s="49"/>
      <c r="V34" s="225"/>
      <c r="W34" s="225"/>
    </row>
    <row r="35" spans="2:23" ht="24" x14ac:dyDescent="0.15">
      <c r="B35" s="499"/>
      <c r="C35" s="524"/>
      <c r="D35" s="710"/>
      <c r="E35" s="710"/>
      <c r="F35" s="204" t="s">
        <v>505</v>
      </c>
      <c r="G35" s="47"/>
      <c r="H35" s="47"/>
      <c r="I35" s="47"/>
      <c r="J35" s="47"/>
      <c r="K35" s="47"/>
      <c r="L35" s="47"/>
      <c r="M35" s="47"/>
      <c r="N35" s="47"/>
      <c r="O35" s="223"/>
      <c r="P35" s="47"/>
      <c r="Q35" s="47"/>
      <c r="R35" s="47"/>
      <c r="S35" s="47"/>
      <c r="T35" s="47"/>
      <c r="U35" s="47"/>
      <c r="V35" s="224"/>
      <c r="W35" s="224"/>
    </row>
    <row r="36" spans="2:23" x14ac:dyDescent="0.15">
      <c r="B36" s="499"/>
      <c r="C36" s="524"/>
      <c r="D36" s="710"/>
      <c r="E36" s="710"/>
      <c r="F36" s="204"/>
      <c r="G36" s="47"/>
      <c r="H36" s="47"/>
      <c r="I36" s="47"/>
      <c r="J36" s="47"/>
      <c r="K36" s="47"/>
      <c r="L36" s="47"/>
      <c r="M36" s="47"/>
      <c r="N36" s="47"/>
      <c r="O36" s="223"/>
      <c r="P36" s="47"/>
      <c r="Q36" s="47"/>
      <c r="R36" s="47"/>
      <c r="S36" s="47"/>
      <c r="T36" s="47"/>
      <c r="U36" s="47"/>
      <c r="V36" s="224"/>
      <c r="W36" s="224"/>
    </row>
    <row r="37" spans="2:23" x14ac:dyDescent="0.15">
      <c r="B37" s="499"/>
      <c r="C37" s="524"/>
      <c r="D37" s="710"/>
      <c r="E37" s="710"/>
      <c r="F37" s="711"/>
      <c r="G37" s="711"/>
      <c r="H37" s="711"/>
      <c r="I37" s="711"/>
      <c r="J37" s="711"/>
      <c r="K37" s="711"/>
      <c r="L37" s="711"/>
      <c r="M37" s="711"/>
      <c r="N37" s="711"/>
      <c r="O37" s="711"/>
      <c r="P37" s="711"/>
      <c r="Q37" s="711"/>
      <c r="R37" s="711"/>
      <c r="S37" s="711"/>
      <c r="T37" s="711" t="s">
        <v>15</v>
      </c>
      <c r="U37" s="711"/>
      <c r="V37" s="711"/>
      <c r="W37" s="208">
        <v>0</v>
      </c>
    </row>
    <row r="38" spans="2:23" x14ac:dyDescent="0.15">
      <c r="B38" s="209"/>
      <c r="C38" s="199" t="s">
        <v>154</v>
      </c>
      <c r="D38" s="707" t="s">
        <v>155</v>
      </c>
      <c r="E38" s="708"/>
      <c r="F38" s="708"/>
      <c r="G38" s="708"/>
      <c r="H38" s="708"/>
      <c r="I38" s="708"/>
      <c r="J38" s="708"/>
      <c r="K38" s="708"/>
      <c r="L38" s="708"/>
      <c r="M38" s="708"/>
      <c r="N38" s="708"/>
      <c r="O38" s="708"/>
      <c r="P38" s="708"/>
      <c r="Q38" s="708"/>
      <c r="R38" s="708"/>
      <c r="S38" s="708"/>
      <c r="T38" s="708"/>
      <c r="U38" s="708"/>
      <c r="V38" s="708"/>
      <c r="W38" s="709"/>
    </row>
    <row r="39" spans="2:23" x14ac:dyDescent="0.15">
      <c r="B39" s="487">
        <v>6</v>
      </c>
      <c r="C39" s="678" t="s">
        <v>156</v>
      </c>
      <c r="D39" s="612" t="s">
        <v>157</v>
      </c>
      <c r="E39" s="612" t="s">
        <v>506</v>
      </c>
      <c r="F39" s="204" t="s">
        <v>507</v>
      </c>
      <c r="G39" s="201"/>
      <c r="H39" s="201"/>
      <c r="I39" s="201"/>
      <c r="J39" s="226"/>
      <c r="K39" s="226"/>
      <c r="L39" s="201"/>
      <c r="M39" s="201"/>
      <c r="N39" s="201"/>
      <c r="O39" s="201"/>
      <c r="P39" s="201"/>
      <c r="Q39" s="201"/>
      <c r="R39" s="201"/>
      <c r="S39" s="201"/>
      <c r="T39" s="201"/>
      <c r="U39" s="201"/>
      <c r="V39" s="188"/>
      <c r="W39" s="188"/>
    </row>
    <row r="40" spans="2:23" ht="24" x14ac:dyDescent="0.15">
      <c r="B40" s="488"/>
      <c r="C40" s="706"/>
      <c r="D40" s="613"/>
      <c r="E40" s="613"/>
      <c r="F40" s="204" t="s">
        <v>508</v>
      </c>
      <c r="G40" s="201"/>
      <c r="H40" s="201"/>
      <c r="I40" s="201"/>
      <c r="J40" s="226"/>
      <c r="K40" s="226"/>
      <c r="L40" s="201"/>
      <c r="M40" s="201"/>
      <c r="N40" s="201"/>
      <c r="O40" s="201"/>
      <c r="P40" s="201"/>
      <c r="Q40" s="201"/>
      <c r="R40" s="201"/>
      <c r="S40" s="201"/>
      <c r="T40" s="201"/>
      <c r="U40" s="201"/>
      <c r="V40" s="188"/>
      <c r="W40" s="188"/>
    </row>
    <row r="41" spans="2:23" ht="24" x14ac:dyDescent="0.15">
      <c r="B41" s="488"/>
      <c r="C41" s="706"/>
      <c r="D41" s="613"/>
      <c r="E41" s="613"/>
      <c r="F41" s="204" t="s">
        <v>509</v>
      </c>
      <c r="G41" s="201"/>
      <c r="H41" s="201"/>
      <c r="I41" s="201"/>
      <c r="J41" s="226"/>
      <c r="K41" s="226"/>
      <c r="L41" s="201"/>
      <c r="M41" s="201"/>
      <c r="N41" s="201"/>
      <c r="O41" s="201"/>
      <c r="P41" s="201"/>
      <c r="Q41" s="201"/>
      <c r="R41" s="201"/>
      <c r="S41" s="201"/>
      <c r="T41" s="201"/>
      <c r="U41" s="201"/>
      <c r="V41" s="188"/>
      <c r="W41" s="188"/>
    </row>
    <row r="42" spans="2:23" ht="24" x14ac:dyDescent="0.15">
      <c r="B42" s="488"/>
      <c r="C42" s="706"/>
      <c r="D42" s="613"/>
      <c r="E42" s="613"/>
      <c r="F42" s="204" t="s">
        <v>510</v>
      </c>
      <c r="G42" s="201"/>
      <c r="H42" s="201"/>
      <c r="I42" s="201"/>
      <c r="J42" s="226"/>
      <c r="K42" s="226"/>
      <c r="L42" s="201"/>
      <c r="M42" s="201"/>
      <c r="N42" s="201"/>
      <c r="O42" s="201"/>
      <c r="P42" s="201"/>
      <c r="Q42" s="201"/>
      <c r="R42" s="201"/>
      <c r="S42" s="201"/>
      <c r="T42" s="201"/>
      <c r="U42" s="201"/>
      <c r="V42" s="188"/>
      <c r="W42" s="188"/>
    </row>
    <row r="43" spans="2:23" x14ac:dyDescent="0.15">
      <c r="B43" s="489"/>
      <c r="C43" s="679"/>
      <c r="D43" s="613"/>
      <c r="E43" s="614"/>
      <c r="F43" s="205"/>
      <c r="G43" s="206"/>
      <c r="H43" s="206"/>
      <c r="I43" s="206"/>
      <c r="J43" s="206"/>
      <c r="K43" s="206"/>
      <c r="L43" s="206"/>
      <c r="M43" s="206"/>
      <c r="N43" s="206"/>
      <c r="O43" s="206"/>
      <c r="P43" s="206"/>
      <c r="Q43" s="206"/>
      <c r="R43" s="206"/>
      <c r="S43" s="207"/>
      <c r="T43" s="685" t="s">
        <v>15</v>
      </c>
      <c r="U43" s="686"/>
      <c r="V43" s="687"/>
      <c r="W43" s="208">
        <v>0</v>
      </c>
    </row>
    <row r="44" spans="2:23" ht="24" x14ac:dyDescent="0.15">
      <c r="B44" s="487">
        <v>7</v>
      </c>
      <c r="C44" s="678" t="s">
        <v>162</v>
      </c>
      <c r="D44" s="612" t="s">
        <v>511</v>
      </c>
      <c r="E44" s="612" t="s">
        <v>512</v>
      </c>
      <c r="F44" s="204" t="s">
        <v>166</v>
      </c>
      <c r="G44" s="201"/>
      <c r="H44" s="201"/>
      <c r="I44" s="201"/>
      <c r="J44" s="226"/>
      <c r="K44" s="226"/>
      <c r="L44" s="201"/>
      <c r="M44" s="201"/>
      <c r="N44" s="201"/>
      <c r="O44" s="201"/>
      <c r="P44" s="201"/>
      <c r="Q44" s="201"/>
      <c r="R44" s="201"/>
      <c r="S44" s="201"/>
      <c r="T44" s="201"/>
      <c r="U44" s="201"/>
      <c r="V44" s="188"/>
      <c r="W44" s="188"/>
    </row>
    <row r="45" spans="2:23" ht="24" x14ac:dyDescent="0.15">
      <c r="B45" s="488"/>
      <c r="C45" s="706"/>
      <c r="D45" s="613"/>
      <c r="E45" s="613"/>
      <c r="F45" s="204" t="s">
        <v>513</v>
      </c>
      <c r="G45" s="201"/>
      <c r="H45" s="201"/>
      <c r="I45" s="201"/>
      <c r="J45" s="226"/>
      <c r="K45" s="226"/>
      <c r="L45" s="201"/>
      <c r="M45" s="201"/>
      <c r="N45" s="201"/>
      <c r="O45" s="201"/>
      <c r="P45" s="201"/>
      <c r="Q45" s="201"/>
      <c r="R45" s="201"/>
      <c r="S45" s="201"/>
      <c r="T45" s="201"/>
      <c r="U45" s="201"/>
      <c r="V45" s="188"/>
      <c r="W45" s="188"/>
    </row>
    <row r="46" spans="2:23" ht="24" x14ac:dyDescent="0.15">
      <c r="B46" s="488"/>
      <c r="C46" s="706"/>
      <c r="D46" s="613"/>
      <c r="E46" s="613"/>
      <c r="F46" s="204" t="s">
        <v>168</v>
      </c>
      <c r="G46" s="201"/>
      <c r="H46" s="201"/>
      <c r="I46" s="201"/>
      <c r="J46" s="226"/>
      <c r="K46" s="226"/>
      <c r="L46" s="201"/>
      <c r="M46" s="201"/>
      <c r="N46" s="201"/>
      <c r="O46" s="201"/>
      <c r="P46" s="201"/>
      <c r="Q46" s="201"/>
      <c r="R46" s="201"/>
      <c r="S46" s="201"/>
      <c r="T46" s="201"/>
      <c r="U46" s="201"/>
      <c r="V46" s="188"/>
      <c r="W46" s="188"/>
    </row>
    <row r="47" spans="2:23" ht="24" x14ac:dyDescent="0.15">
      <c r="B47" s="488"/>
      <c r="C47" s="706"/>
      <c r="D47" s="613"/>
      <c r="E47" s="613"/>
      <c r="F47" s="204" t="s">
        <v>514</v>
      </c>
      <c r="G47" s="201"/>
      <c r="H47" s="201"/>
      <c r="I47" s="201"/>
      <c r="J47" s="226"/>
      <c r="K47" s="226"/>
      <c r="L47" s="201"/>
      <c r="M47" s="201"/>
      <c r="N47" s="201"/>
      <c r="O47" s="201"/>
      <c r="P47" s="201"/>
      <c r="Q47" s="201"/>
      <c r="R47" s="201"/>
      <c r="S47" s="201"/>
      <c r="T47" s="201"/>
      <c r="U47" s="201"/>
      <c r="V47" s="188"/>
      <c r="W47" s="188"/>
    </row>
    <row r="48" spans="2:23" x14ac:dyDescent="0.15">
      <c r="B48" s="489"/>
      <c r="C48" s="679"/>
      <c r="D48" s="613"/>
      <c r="E48" s="614"/>
      <c r="F48" s="205"/>
      <c r="G48" s="206"/>
      <c r="H48" s="206"/>
      <c r="I48" s="206"/>
      <c r="J48" s="206"/>
      <c r="K48" s="206"/>
      <c r="L48" s="206"/>
      <c r="M48" s="206"/>
      <c r="N48" s="206"/>
      <c r="O48" s="206"/>
      <c r="P48" s="206"/>
      <c r="Q48" s="206"/>
      <c r="R48" s="206"/>
      <c r="S48" s="207"/>
      <c r="T48" s="685" t="s">
        <v>15</v>
      </c>
      <c r="U48" s="686"/>
      <c r="V48" s="687"/>
      <c r="W48" s="208">
        <v>0</v>
      </c>
    </row>
    <row r="49" spans="2:23" ht="24" x14ac:dyDescent="0.15">
      <c r="B49" s="487">
        <v>8</v>
      </c>
      <c r="C49" s="678" t="s">
        <v>169</v>
      </c>
      <c r="D49" s="612" t="s">
        <v>170</v>
      </c>
      <c r="E49" s="612" t="s">
        <v>515</v>
      </c>
      <c r="F49" s="204" t="s">
        <v>516</v>
      </c>
      <c r="G49" s="201"/>
      <c r="H49" s="201"/>
      <c r="I49" s="201"/>
      <c r="J49" s="226"/>
      <c r="K49" s="226"/>
      <c r="L49" s="201"/>
      <c r="M49" s="201"/>
      <c r="N49" s="201"/>
      <c r="O49" s="201"/>
      <c r="P49" s="201"/>
      <c r="Q49" s="201"/>
      <c r="R49" s="201"/>
      <c r="S49" s="201"/>
      <c r="T49" s="201"/>
      <c r="U49" s="201"/>
      <c r="V49" s="188"/>
      <c r="W49" s="188"/>
    </row>
    <row r="50" spans="2:23" ht="24" x14ac:dyDescent="0.15">
      <c r="B50" s="488"/>
      <c r="C50" s="706"/>
      <c r="D50" s="613"/>
      <c r="E50" s="613"/>
      <c r="F50" s="204" t="s">
        <v>517</v>
      </c>
      <c r="G50" s="201"/>
      <c r="H50" s="201"/>
      <c r="I50" s="201"/>
      <c r="J50" s="226"/>
      <c r="K50" s="226"/>
      <c r="L50" s="201"/>
      <c r="M50" s="201"/>
      <c r="N50" s="201"/>
      <c r="O50" s="201"/>
      <c r="P50" s="201"/>
      <c r="Q50" s="201"/>
      <c r="R50" s="201"/>
      <c r="S50" s="201"/>
      <c r="T50" s="201"/>
      <c r="U50" s="201"/>
      <c r="V50" s="188"/>
      <c r="W50" s="188"/>
    </row>
    <row r="51" spans="2:23" ht="24" x14ac:dyDescent="0.15">
      <c r="B51" s="488"/>
      <c r="C51" s="706"/>
      <c r="D51" s="613"/>
      <c r="E51" s="613"/>
      <c r="F51" s="204" t="s">
        <v>518</v>
      </c>
      <c r="G51" s="201"/>
      <c r="H51" s="201"/>
      <c r="I51" s="201"/>
      <c r="J51" s="226"/>
      <c r="K51" s="226"/>
      <c r="L51" s="201"/>
      <c r="M51" s="201"/>
      <c r="N51" s="201"/>
      <c r="O51" s="201"/>
      <c r="P51" s="201"/>
      <c r="Q51" s="201"/>
      <c r="R51" s="201"/>
      <c r="S51" s="201"/>
      <c r="T51" s="201"/>
      <c r="U51" s="201"/>
      <c r="V51" s="188"/>
      <c r="W51" s="188"/>
    </row>
    <row r="52" spans="2:23" ht="24" x14ac:dyDescent="0.15">
      <c r="B52" s="488"/>
      <c r="C52" s="706"/>
      <c r="D52" s="613"/>
      <c r="E52" s="613"/>
      <c r="F52" s="204" t="s">
        <v>519</v>
      </c>
      <c r="G52" s="201"/>
      <c r="H52" s="201"/>
      <c r="I52" s="201"/>
      <c r="J52" s="226"/>
      <c r="K52" s="226"/>
      <c r="L52" s="201"/>
      <c r="M52" s="201"/>
      <c r="N52" s="201"/>
      <c r="O52" s="201"/>
      <c r="P52" s="201"/>
      <c r="Q52" s="201"/>
      <c r="R52" s="201"/>
      <c r="S52" s="201"/>
      <c r="T52" s="201"/>
      <c r="U52" s="201"/>
      <c r="V52" s="188"/>
      <c r="W52" s="188"/>
    </row>
    <row r="53" spans="2:23" x14ac:dyDescent="0.15">
      <c r="B53" s="489"/>
      <c r="C53" s="679"/>
      <c r="D53" s="613"/>
      <c r="E53" s="614"/>
      <c r="F53" s="205"/>
      <c r="G53" s="206"/>
      <c r="H53" s="206"/>
      <c r="I53" s="206"/>
      <c r="J53" s="206"/>
      <c r="K53" s="206"/>
      <c r="L53" s="206"/>
      <c r="M53" s="206"/>
      <c r="N53" s="206"/>
      <c r="O53" s="206"/>
      <c r="P53" s="206"/>
      <c r="Q53" s="206"/>
      <c r="R53" s="206"/>
      <c r="S53" s="207"/>
      <c r="T53" s="685" t="s">
        <v>15</v>
      </c>
      <c r="U53" s="686"/>
      <c r="V53" s="687"/>
      <c r="W53" s="208">
        <v>0</v>
      </c>
    </row>
    <row r="54" spans="2:23" x14ac:dyDescent="0.15">
      <c r="B54" s="487">
        <v>9</v>
      </c>
      <c r="C54" s="678" t="s">
        <v>177</v>
      </c>
      <c r="D54" s="612" t="s">
        <v>178</v>
      </c>
      <c r="E54" s="574" t="s">
        <v>520</v>
      </c>
      <c r="F54" s="204" t="s">
        <v>521</v>
      </c>
      <c r="G54" s="201"/>
      <c r="H54" s="201"/>
      <c r="I54" s="201"/>
      <c r="J54" s="201"/>
      <c r="K54" s="201"/>
      <c r="L54" s="226"/>
      <c r="M54" s="226"/>
      <c r="N54" s="201"/>
      <c r="O54" s="201"/>
      <c r="P54" s="201"/>
      <c r="Q54" s="201"/>
      <c r="R54" s="201"/>
      <c r="S54" s="201"/>
      <c r="T54" s="201"/>
      <c r="U54" s="201"/>
      <c r="V54" s="188"/>
      <c r="W54" s="188"/>
    </row>
    <row r="55" spans="2:23" x14ac:dyDescent="0.15">
      <c r="B55" s="488"/>
      <c r="C55" s="706"/>
      <c r="D55" s="613"/>
      <c r="E55" s="575"/>
      <c r="F55" s="204" t="s">
        <v>522</v>
      </c>
      <c r="G55" s="201"/>
      <c r="H55" s="201"/>
      <c r="I55" s="201"/>
      <c r="J55" s="201"/>
      <c r="K55" s="201"/>
      <c r="L55" s="226"/>
      <c r="M55" s="226"/>
      <c r="N55" s="201"/>
      <c r="O55" s="201"/>
      <c r="P55" s="201"/>
      <c r="Q55" s="201"/>
      <c r="R55" s="201"/>
      <c r="S55" s="201"/>
      <c r="T55" s="201"/>
      <c r="U55" s="201"/>
      <c r="V55" s="188"/>
      <c r="W55" s="188"/>
    </row>
    <row r="56" spans="2:23" x14ac:dyDescent="0.15">
      <c r="B56" s="488"/>
      <c r="C56" s="706"/>
      <c r="D56" s="613"/>
      <c r="E56" s="575"/>
      <c r="F56" s="204" t="s">
        <v>42</v>
      </c>
      <c r="G56" s="201"/>
      <c r="H56" s="201"/>
      <c r="I56" s="201"/>
      <c r="J56" s="201"/>
      <c r="K56" s="201"/>
      <c r="L56" s="201"/>
      <c r="M56" s="201"/>
      <c r="N56" s="226"/>
      <c r="O56" s="201"/>
      <c r="P56" s="201"/>
      <c r="Q56" s="201"/>
      <c r="R56" s="201"/>
      <c r="S56" s="201"/>
      <c r="T56" s="201"/>
      <c r="U56" s="201"/>
      <c r="V56" s="188"/>
      <c r="W56" s="188"/>
    </row>
    <row r="57" spans="2:23" x14ac:dyDescent="0.15">
      <c r="B57" s="488"/>
      <c r="C57" s="706"/>
      <c r="D57" s="613"/>
      <c r="E57" s="575"/>
      <c r="F57" s="204" t="s">
        <v>523</v>
      </c>
      <c r="G57" s="201"/>
      <c r="H57" s="201"/>
      <c r="I57" s="201"/>
      <c r="J57" s="201"/>
      <c r="K57" s="201"/>
      <c r="L57" s="201"/>
      <c r="M57" s="201"/>
      <c r="N57" s="226"/>
      <c r="O57" s="201"/>
      <c r="P57" s="201"/>
      <c r="Q57" s="201"/>
      <c r="R57" s="201"/>
      <c r="S57" s="201"/>
      <c r="T57" s="201"/>
      <c r="U57" s="201"/>
      <c r="V57" s="188"/>
      <c r="W57" s="188"/>
    </row>
    <row r="58" spans="2:23" x14ac:dyDescent="0.15">
      <c r="B58" s="488"/>
      <c r="C58" s="706"/>
      <c r="D58" s="613"/>
      <c r="E58" s="575"/>
      <c r="F58" s="204" t="s">
        <v>524</v>
      </c>
      <c r="G58" s="201"/>
      <c r="H58" s="201"/>
      <c r="I58" s="201"/>
      <c r="J58" s="201"/>
      <c r="K58" s="201"/>
      <c r="L58" s="201"/>
      <c r="M58" s="201"/>
      <c r="N58" s="226"/>
      <c r="O58" s="201"/>
      <c r="P58" s="201"/>
      <c r="Q58" s="201"/>
      <c r="R58" s="201"/>
      <c r="S58" s="201"/>
      <c r="T58" s="201"/>
      <c r="U58" s="201"/>
      <c r="V58" s="188"/>
      <c r="W58" s="188"/>
    </row>
    <row r="59" spans="2:23" x14ac:dyDescent="0.15">
      <c r="B59" s="488"/>
      <c r="C59" s="706"/>
      <c r="D59" s="613"/>
      <c r="E59" s="575"/>
      <c r="F59" s="204" t="s">
        <v>183</v>
      </c>
      <c r="G59" s="201"/>
      <c r="H59" s="201"/>
      <c r="I59" s="201"/>
      <c r="J59" s="201"/>
      <c r="K59" s="201"/>
      <c r="L59" s="201"/>
      <c r="M59" s="201"/>
      <c r="N59" s="201"/>
      <c r="O59" s="201"/>
      <c r="P59" s="201"/>
      <c r="Q59" s="201"/>
      <c r="R59" s="226"/>
      <c r="S59" s="201"/>
      <c r="T59" s="201"/>
      <c r="U59" s="201"/>
      <c r="V59" s="188"/>
      <c r="W59" s="188"/>
    </row>
    <row r="60" spans="2:23" x14ac:dyDescent="0.15">
      <c r="B60" s="489"/>
      <c r="C60" s="679"/>
      <c r="D60" s="613"/>
      <c r="E60" s="576"/>
      <c r="F60" s="205"/>
      <c r="G60" s="206"/>
      <c r="H60" s="206"/>
      <c r="I60" s="206"/>
      <c r="J60" s="206"/>
      <c r="K60" s="206"/>
      <c r="L60" s="206"/>
      <c r="M60" s="206"/>
      <c r="N60" s="206"/>
      <c r="O60" s="206"/>
      <c r="P60" s="206"/>
      <c r="Q60" s="206"/>
      <c r="R60" s="206"/>
      <c r="S60" s="207"/>
      <c r="T60" s="685" t="s">
        <v>15</v>
      </c>
      <c r="U60" s="686"/>
      <c r="V60" s="687"/>
      <c r="W60" s="208">
        <f>SUM(W54:W59)</f>
        <v>0</v>
      </c>
    </row>
    <row r="61" spans="2:23" ht="24" x14ac:dyDescent="0.15">
      <c r="B61" s="487">
        <v>10</v>
      </c>
      <c r="C61" s="678" t="s">
        <v>184</v>
      </c>
      <c r="D61" s="612" t="s">
        <v>525</v>
      </c>
      <c r="E61" s="574" t="s">
        <v>526</v>
      </c>
      <c r="F61" s="204" t="s">
        <v>188</v>
      </c>
      <c r="G61" s="201"/>
      <c r="H61" s="201"/>
      <c r="I61" s="201"/>
      <c r="J61" s="227"/>
      <c r="K61" s="201"/>
      <c r="L61" s="201"/>
      <c r="M61" s="226"/>
      <c r="N61" s="201"/>
      <c r="O61" s="201"/>
      <c r="P61" s="201"/>
      <c r="Q61" s="201"/>
      <c r="R61" s="201"/>
      <c r="S61" s="201"/>
      <c r="T61" s="201"/>
      <c r="U61" s="201"/>
      <c r="V61" s="188"/>
      <c r="W61" s="188"/>
    </row>
    <row r="62" spans="2:23" ht="24" x14ac:dyDescent="0.15">
      <c r="B62" s="488"/>
      <c r="C62" s="706"/>
      <c r="D62" s="613"/>
      <c r="E62" s="575"/>
      <c r="F62" s="204" t="s">
        <v>189</v>
      </c>
      <c r="G62" s="201"/>
      <c r="H62" s="201"/>
      <c r="I62" s="201"/>
      <c r="J62" s="227"/>
      <c r="K62" s="201"/>
      <c r="L62" s="201"/>
      <c r="M62" s="226"/>
      <c r="N62" s="201"/>
      <c r="O62" s="201"/>
      <c r="P62" s="201"/>
      <c r="Q62" s="201"/>
      <c r="R62" s="201"/>
      <c r="S62" s="201"/>
      <c r="T62" s="201"/>
      <c r="U62" s="201"/>
      <c r="V62" s="188"/>
      <c r="W62" s="188"/>
    </row>
    <row r="63" spans="2:23" x14ac:dyDescent="0.15">
      <c r="B63" s="488"/>
      <c r="C63" s="706"/>
      <c r="D63" s="613"/>
      <c r="E63" s="575"/>
      <c r="F63" s="204" t="s">
        <v>29</v>
      </c>
      <c r="G63" s="201"/>
      <c r="H63" s="201"/>
      <c r="I63" s="201"/>
      <c r="J63" s="227"/>
      <c r="K63" s="201"/>
      <c r="L63" s="201"/>
      <c r="M63" s="226"/>
      <c r="N63" s="201"/>
      <c r="O63" s="201"/>
      <c r="P63" s="201"/>
      <c r="Q63" s="201"/>
      <c r="R63" s="201"/>
      <c r="S63" s="201"/>
      <c r="T63" s="201"/>
      <c r="U63" s="201"/>
      <c r="V63" s="188"/>
      <c r="W63" s="188"/>
    </row>
    <row r="64" spans="2:23" ht="24" x14ac:dyDescent="0.15">
      <c r="B64" s="488"/>
      <c r="C64" s="706"/>
      <c r="D64" s="613"/>
      <c r="E64" s="575"/>
      <c r="F64" s="204" t="s">
        <v>190</v>
      </c>
      <c r="G64" s="201"/>
      <c r="H64" s="201"/>
      <c r="I64" s="201"/>
      <c r="J64" s="227"/>
      <c r="K64" s="201"/>
      <c r="L64" s="201"/>
      <c r="M64" s="226"/>
      <c r="N64" s="201"/>
      <c r="O64" s="201"/>
      <c r="P64" s="201"/>
      <c r="Q64" s="201"/>
      <c r="R64" s="201"/>
      <c r="S64" s="201"/>
      <c r="T64" s="201"/>
      <c r="U64" s="201"/>
      <c r="V64" s="188"/>
      <c r="W64" s="188"/>
    </row>
    <row r="65" spans="2:23" x14ac:dyDescent="0.15">
      <c r="B65" s="489"/>
      <c r="C65" s="679"/>
      <c r="D65" s="613"/>
      <c r="E65" s="575"/>
      <c r="F65" s="205"/>
      <c r="G65" s="206"/>
      <c r="H65" s="206"/>
      <c r="I65" s="206"/>
      <c r="J65" s="206"/>
      <c r="K65" s="206"/>
      <c r="L65" s="206"/>
      <c r="M65" s="206"/>
      <c r="N65" s="206"/>
      <c r="O65" s="206"/>
      <c r="P65" s="206"/>
      <c r="Q65" s="206"/>
      <c r="R65" s="206"/>
      <c r="S65" s="207"/>
      <c r="T65" s="685" t="s">
        <v>15</v>
      </c>
      <c r="U65" s="686"/>
      <c r="V65" s="687"/>
      <c r="W65" s="208">
        <v>0</v>
      </c>
    </row>
    <row r="66" spans="2:23" ht="60" x14ac:dyDescent="0.15">
      <c r="B66" s="487">
        <v>11</v>
      </c>
      <c r="C66" s="678" t="s">
        <v>191</v>
      </c>
      <c r="D66" s="612" t="s">
        <v>527</v>
      </c>
      <c r="E66" s="574" t="s">
        <v>528</v>
      </c>
      <c r="F66" s="204" t="s">
        <v>528</v>
      </c>
      <c r="G66" s="201"/>
      <c r="H66" s="226"/>
      <c r="I66" s="226"/>
      <c r="J66" s="226"/>
      <c r="K66" s="226"/>
      <c r="L66" s="201"/>
      <c r="M66" s="201"/>
      <c r="N66" s="201"/>
      <c r="O66" s="201"/>
      <c r="P66" s="201"/>
      <c r="Q66" s="201"/>
      <c r="R66" s="201"/>
      <c r="S66" s="201"/>
      <c r="T66" s="201"/>
      <c r="U66" s="201"/>
      <c r="V66" s="188"/>
      <c r="W66" s="188"/>
    </row>
    <row r="67" spans="2:23" ht="60" x14ac:dyDescent="0.15">
      <c r="B67" s="488"/>
      <c r="C67" s="706"/>
      <c r="D67" s="613"/>
      <c r="E67" s="575"/>
      <c r="F67" s="204" t="s">
        <v>529</v>
      </c>
      <c r="G67" s="201"/>
      <c r="H67" s="226"/>
      <c r="I67" s="226"/>
      <c r="J67" s="226"/>
      <c r="K67" s="226"/>
      <c r="L67" s="201"/>
      <c r="M67" s="201"/>
      <c r="N67" s="201"/>
      <c r="O67" s="201"/>
      <c r="P67" s="201"/>
      <c r="Q67" s="201"/>
      <c r="R67" s="201"/>
      <c r="S67" s="201"/>
      <c r="T67" s="201"/>
      <c r="U67" s="201"/>
      <c r="V67" s="188"/>
      <c r="W67" s="188"/>
    </row>
    <row r="68" spans="2:23" ht="60" x14ac:dyDescent="0.15">
      <c r="B68" s="488"/>
      <c r="C68" s="706"/>
      <c r="D68" s="613"/>
      <c r="E68" s="575"/>
      <c r="F68" s="204" t="s">
        <v>530</v>
      </c>
      <c r="G68" s="201"/>
      <c r="H68" s="226"/>
      <c r="I68" s="226"/>
      <c r="J68" s="226"/>
      <c r="K68" s="226"/>
      <c r="L68" s="201"/>
      <c r="M68" s="201"/>
      <c r="N68" s="201"/>
      <c r="O68" s="201"/>
      <c r="P68" s="201"/>
      <c r="Q68" s="201"/>
      <c r="R68" s="201"/>
      <c r="S68" s="201"/>
      <c r="T68" s="201"/>
      <c r="U68" s="201"/>
      <c r="V68" s="188"/>
      <c r="W68" s="188"/>
    </row>
    <row r="69" spans="2:23" ht="60" x14ac:dyDescent="0.15">
      <c r="B69" s="488"/>
      <c r="C69" s="706"/>
      <c r="D69" s="613"/>
      <c r="E69" s="575"/>
      <c r="F69" s="204" t="s">
        <v>531</v>
      </c>
      <c r="G69" s="201"/>
      <c r="H69" s="226"/>
      <c r="I69" s="226"/>
      <c r="J69" s="226"/>
      <c r="K69" s="226"/>
      <c r="L69" s="201"/>
      <c r="M69" s="201"/>
      <c r="N69" s="201"/>
      <c r="O69" s="201"/>
      <c r="P69" s="201"/>
      <c r="Q69" s="201"/>
      <c r="R69" s="201"/>
      <c r="S69" s="201"/>
      <c r="T69" s="201"/>
      <c r="U69" s="201"/>
      <c r="V69" s="188"/>
      <c r="W69" s="188"/>
    </row>
    <row r="70" spans="2:23" x14ac:dyDescent="0.15">
      <c r="B70" s="489"/>
      <c r="C70" s="679"/>
      <c r="D70" s="613"/>
      <c r="E70" s="575"/>
      <c r="F70" s="205"/>
      <c r="G70" s="206"/>
      <c r="H70" s="206"/>
      <c r="I70" s="206"/>
      <c r="J70" s="206"/>
      <c r="K70" s="206"/>
      <c r="L70" s="206"/>
      <c r="M70" s="206"/>
      <c r="N70" s="206"/>
      <c r="O70" s="206"/>
      <c r="P70" s="206"/>
      <c r="Q70" s="206"/>
      <c r="R70" s="206"/>
      <c r="S70" s="207"/>
      <c r="T70" s="685" t="s">
        <v>15</v>
      </c>
      <c r="U70" s="686"/>
      <c r="V70" s="687"/>
      <c r="W70" s="208">
        <v>0</v>
      </c>
    </row>
    <row r="71" spans="2:23" ht="24" x14ac:dyDescent="0.15">
      <c r="B71" s="487">
        <v>12</v>
      </c>
      <c r="C71" s="678" t="s">
        <v>196</v>
      </c>
      <c r="D71" s="612" t="s">
        <v>197</v>
      </c>
      <c r="E71" s="574" t="s">
        <v>532</v>
      </c>
      <c r="F71" s="204" t="s">
        <v>533</v>
      </c>
      <c r="G71" s="201"/>
      <c r="H71" s="226"/>
      <c r="I71" s="226"/>
      <c r="J71" s="226"/>
      <c r="K71" s="226"/>
      <c r="L71" s="201"/>
      <c r="M71" s="201"/>
      <c r="N71" s="201"/>
      <c r="O71" s="201"/>
      <c r="P71" s="201"/>
      <c r="Q71" s="201"/>
      <c r="R71" s="201"/>
      <c r="S71" s="201"/>
      <c r="T71" s="201"/>
      <c r="U71" s="201"/>
      <c r="V71" s="188"/>
      <c r="W71" s="188"/>
    </row>
    <row r="72" spans="2:23" ht="36" x14ac:dyDescent="0.15">
      <c r="B72" s="488"/>
      <c r="C72" s="706"/>
      <c r="D72" s="613"/>
      <c r="E72" s="575"/>
      <c r="F72" s="204" t="s">
        <v>534</v>
      </c>
      <c r="G72" s="201"/>
      <c r="H72" s="226"/>
      <c r="I72" s="226"/>
      <c r="J72" s="226"/>
      <c r="K72" s="226"/>
      <c r="L72" s="201"/>
      <c r="M72" s="201"/>
      <c r="N72" s="201"/>
      <c r="O72" s="201"/>
      <c r="P72" s="201"/>
      <c r="Q72" s="201"/>
      <c r="R72" s="201"/>
      <c r="S72" s="201"/>
      <c r="T72" s="201"/>
      <c r="U72" s="201"/>
      <c r="V72" s="188"/>
      <c r="W72" s="188"/>
    </row>
    <row r="73" spans="2:23" ht="36" x14ac:dyDescent="0.15">
      <c r="B73" s="488"/>
      <c r="C73" s="706"/>
      <c r="D73" s="613"/>
      <c r="E73" s="575"/>
      <c r="F73" s="204" t="s">
        <v>535</v>
      </c>
      <c r="G73" s="201"/>
      <c r="H73" s="226"/>
      <c r="I73" s="226"/>
      <c r="J73" s="226"/>
      <c r="K73" s="226"/>
      <c r="L73" s="201"/>
      <c r="M73" s="201"/>
      <c r="N73" s="201"/>
      <c r="O73" s="201"/>
      <c r="P73" s="201"/>
      <c r="Q73" s="201"/>
      <c r="R73" s="201"/>
      <c r="S73" s="201"/>
      <c r="T73" s="201"/>
      <c r="U73" s="201"/>
      <c r="V73" s="188"/>
      <c r="W73" s="188"/>
    </row>
    <row r="74" spans="2:23" ht="48" x14ac:dyDescent="0.15">
      <c r="B74" s="488"/>
      <c r="C74" s="706"/>
      <c r="D74" s="613"/>
      <c r="E74" s="575"/>
      <c r="F74" s="204" t="s">
        <v>536</v>
      </c>
      <c r="G74" s="201"/>
      <c r="H74" s="226"/>
      <c r="I74" s="226"/>
      <c r="J74" s="226"/>
      <c r="K74" s="226"/>
      <c r="L74" s="201"/>
      <c r="M74" s="201"/>
      <c r="N74" s="201"/>
      <c r="O74" s="201"/>
      <c r="P74" s="201"/>
      <c r="Q74" s="201"/>
      <c r="R74" s="201"/>
      <c r="S74" s="201"/>
      <c r="T74" s="201"/>
      <c r="U74" s="201"/>
      <c r="V74" s="188"/>
      <c r="W74" s="188"/>
    </row>
    <row r="75" spans="2:23" x14ac:dyDescent="0.15">
      <c r="B75" s="489"/>
      <c r="C75" s="679"/>
      <c r="D75" s="613"/>
      <c r="E75" s="575"/>
      <c r="F75" s="205"/>
      <c r="G75" s="206"/>
      <c r="H75" s="206"/>
      <c r="I75" s="206"/>
      <c r="J75" s="206"/>
      <c r="K75" s="206"/>
      <c r="L75" s="206"/>
      <c r="M75" s="206"/>
      <c r="N75" s="206"/>
      <c r="O75" s="206"/>
      <c r="P75" s="206"/>
      <c r="Q75" s="206"/>
      <c r="R75" s="206"/>
      <c r="S75" s="207"/>
      <c r="T75" s="685" t="s">
        <v>15</v>
      </c>
      <c r="U75" s="686"/>
      <c r="V75" s="687"/>
      <c r="W75" s="208">
        <v>0</v>
      </c>
    </row>
    <row r="76" spans="2:23" ht="24" x14ac:dyDescent="0.15">
      <c r="B76" s="487">
        <v>13</v>
      </c>
      <c r="C76" s="678" t="s">
        <v>200</v>
      </c>
      <c r="D76" s="612" t="s">
        <v>201</v>
      </c>
      <c r="E76" s="574" t="s">
        <v>537</v>
      </c>
      <c r="F76" s="204" t="s">
        <v>538</v>
      </c>
      <c r="G76" s="201"/>
      <c r="H76" s="203"/>
      <c r="I76" s="226"/>
      <c r="J76" s="201"/>
      <c r="K76" s="226"/>
      <c r="L76" s="201"/>
      <c r="M76" s="201"/>
      <c r="N76" s="201"/>
      <c r="O76" s="226"/>
      <c r="P76" s="226"/>
      <c r="Q76" s="201"/>
      <c r="R76" s="226"/>
      <c r="S76" s="201"/>
      <c r="T76" s="201"/>
      <c r="U76" s="201"/>
      <c r="V76" s="188"/>
      <c r="W76" s="188"/>
    </row>
    <row r="77" spans="2:23" ht="24" x14ac:dyDescent="0.15">
      <c r="B77" s="488"/>
      <c r="C77" s="706"/>
      <c r="D77" s="613"/>
      <c r="E77" s="575"/>
      <c r="F77" s="204" t="s">
        <v>539</v>
      </c>
      <c r="G77" s="201"/>
      <c r="H77" s="203"/>
      <c r="I77" s="226"/>
      <c r="J77" s="201"/>
      <c r="K77" s="226"/>
      <c r="L77" s="201"/>
      <c r="M77" s="201"/>
      <c r="N77" s="201"/>
      <c r="O77" s="226"/>
      <c r="P77" s="226"/>
      <c r="Q77" s="201"/>
      <c r="R77" s="226"/>
      <c r="S77" s="201"/>
      <c r="T77" s="201"/>
      <c r="U77" s="201"/>
      <c r="V77" s="188"/>
      <c r="W77" s="188"/>
    </row>
    <row r="78" spans="2:23" ht="24" x14ac:dyDescent="0.15">
      <c r="B78" s="488"/>
      <c r="C78" s="706"/>
      <c r="D78" s="613"/>
      <c r="E78" s="575"/>
      <c r="F78" s="204" t="s">
        <v>540</v>
      </c>
      <c r="G78" s="201"/>
      <c r="H78" s="203"/>
      <c r="I78" s="226"/>
      <c r="J78" s="201"/>
      <c r="K78" s="226"/>
      <c r="L78" s="201"/>
      <c r="M78" s="201"/>
      <c r="N78" s="201"/>
      <c r="O78" s="226"/>
      <c r="P78" s="226"/>
      <c r="Q78" s="201"/>
      <c r="R78" s="226"/>
      <c r="S78" s="201"/>
      <c r="T78" s="201"/>
      <c r="U78" s="201"/>
      <c r="V78" s="188"/>
      <c r="W78" s="188"/>
    </row>
    <row r="79" spans="2:23" x14ac:dyDescent="0.15">
      <c r="B79" s="488"/>
      <c r="C79" s="706"/>
      <c r="D79" s="613"/>
      <c r="E79" s="575"/>
      <c r="F79" s="204" t="s">
        <v>541</v>
      </c>
      <c r="G79" s="201"/>
      <c r="H79" s="203"/>
      <c r="I79" s="226"/>
      <c r="J79" s="201"/>
      <c r="K79" s="226"/>
      <c r="L79" s="201"/>
      <c r="M79" s="201"/>
      <c r="N79" s="201"/>
      <c r="O79" s="226"/>
      <c r="P79" s="226"/>
      <c r="Q79" s="201"/>
      <c r="R79" s="226"/>
      <c r="S79" s="201"/>
      <c r="T79" s="201"/>
      <c r="U79" s="201"/>
      <c r="V79" s="188"/>
      <c r="W79" s="188"/>
    </row>
    <row r="80" spans="2:23" x14ac:dyDescent="0.15">
      <c r="B80" s="489"/>
      <c r="C80" s="679"/>
      <c r="D80" s="613"/>
      <c r="E80" s="575"/>
      <c r="F80" s="205"/>
      <c r="G80" s="206"/>
      <c r="H80" s="206"/>
      <c r="I80" s="206"/>
      <c r="J80" s="206"/>
      <c r="K80" s="206"/>
      <c r="L80" s="206"/>
      <c r="M80" s="206"/>
      <c r="N80" s="206"/>
      <c r="O80" s="206"/>
      <c r="P80" s="206"/>
      <c r="Q80" s="206"/>
      <c r="R80" s="206"/>
      <c r="S80" s="207"/>
      <c r="T80" s="685" t="s">
        <v>15</v>
      </c>
      <c r="U80" s="686"/>
      <c r="V80" s="687"/>
      <c r="W80" s="208">
        <f>SUM(W74:W79)</f>
        <v>0</v>
      </c>
    </row>
    <row r="81" spans="2:23" x14ac:dyDescent="0.15">
      <c r="B81" s="487">
        <v>14</v>
      </c>
      <c r="C81" s="678" t="s">
        <v>542</v>
      </c>
      <c r="D81" s="710" t="s">
        <v>204</v>
      </c>
      <c r="E81" s="574"/>
      <c r="F81" s="227"/>
      <c r="G81" s="227"/>
      <c r="H81" s="227"/>
      <c r="I81" s="227"/>
      <c r="J81" s="227"/>
      <c r="K81" s="227"/>
      <c r="L81" s="227"/>
      <c r="M81" s="227"/>
      <c r="N81" s="227"/>
      <c r="O81" s="227"/>
      <c r="P81" s="227"/>
      <c r="Q81" s="227"/>
      <c r="R81" s="227"/>
      <c r="S81" s="227"/>
      <c r="T81" s="221"/>
      <c r="U81" s="221"/>
      <c r="V81" s="221"/>
      <c r="W81" s="222"/>
    </row>
    <row r="82" spans="2:23" x14ac:dyDescent="0.15">
      <c r="B82" s="488"/>
      <c r="C82" s="706"/>
      <c r="D82" s="710"/>
      <c r="E82" s="575"/>
      <c r="F82" s="227"/>
      <c r="G82" s="227"/>
      <c r="H82" s="227"/>
      <c r="I82" s="227"/>
      <c r="J82" s="227"/>
      <c r="K82" s="227"/>
      <c r="L82" s="227"/>
      <c r="M82" s="227"/>
      <c r="N82" s="227"/>
      <c r="O82" s="227"/>
      <c r="P82" s="227"/>
      <c r="Q82" s="227"/>
      <c r="R82" s="227"/>
      <c r="S82" s="227"/>
      <c r="T82" s="221"/>
      <c r="U82" s="221"/>
      <c r="V82" s="221"/>
      <c r="W82" s="222"/>
    </row>
    <row r="83" spans="2:23" x14ac:dyDescent="0.15">
      <c r="B83" s="488"/>
      <c r="C83" s="706"/>
      <c r="D83" s="710"/>
      <c r="E83" s="575"/>
      <c r="F83" s="227"/>
      <c r="G83" s="227"/>
      <c r="H83" s="227"/>
      <c r="I83" s="227"/>
      <c r="J83" s="227"/>
      <c r="K83" s="227"/>
      <c r="L83" s="227"/>
      <c r="M83" s="227"/>
      <c r="N83" s="227"/>
      <c r="O83" s="227"/>
      <c r="P83" s="227"/>
      <c r="Q83" s="227"/>
      <c r="R83" s="227"/>
      <c r="S83" s="227"/>
      <c r="T83" s="221"/>
      <c r="U83" s="221"/>
      <c r="V83" s="221"/>
      <c r="W83" s="222"/>
    </row>
    <row r="84" spans="2:23" x14ac:dyDescent="0.15">
      <c r="B84" s="488"/>
      <c r="C84" s="706"/>
      <c r="D84" s="710"/>
      <c r="E84" s="575"/>
      <c r="F84" s="227"/>
      <c r="G84" s="227"/>
      <c r="H84" s="227"/>
      <c r="I84" s="227"/>
      <c r="J84" s="227"/>
      <c r="K84" s="227"/>
      <c r="L84" s="227"/>
      <c r="M84" s="227"/>
      <c r="N84" s="227"/>
      <c r="O84" s="227"/>
      <c r="P84" s="227"/>
      <c r="Q84" s="227"/>
      <c r="R84" s="227"/>
      <c r="S84" s="227"/>
      <c r="T84" s="221"/>
      <c r="U84" s="221"/>
      <c r="V84" s="221"/>
      <c r="W84" s="222"/>
    </row>
    <row r="85" spans="2:23" x14ac:dyDescent="0.15">
      <c r="B85" s="489"/>
      <c r="C85" s="679"/>
      <c r="D85" s="710"/>
      <c r="E85" s="576"/>
      <c r="F85" s="228"/>
      <c r="G85" s="206"/>
      <c r="H85" s="206"/>
      <c r="I85" s="206"/>
      <c r="J85" s="206"/>
      <c r="K85" s="206"/>
      <c r="L85" s="206"/>
      <c r="M85" s="206"/>
      <c r="N85" s="206"/>
      <c r="O85" s="206"/>
      <c r="P85" s="206"/>
      <c r="Q85" s="206"/>
      <c r="R85" s="206"/>
      <c r="S85" s="207"/>
      <c r="T85" s="685" t="s">
        <v>15</v>
      </c>
      <c r="U85" s="686"/>
      <c r="V85" s="687"/>
      <c r="W85" s="208"/>
    </row>
    <row r="86" spans="2:23" x14ac:dyDescent="0.15">
      <c r="B86" s="487">
        <v>15</v>
      </c>
      <c r="C86" s="678" t="s">
        <v>543</v>
      </c>
      <c r="D86" s="612" t="s">
        <v>544</v>
      </c>
      <c r="E86" s="574"/>
      <c r="F86" s="227"/>
      <c r="G86" s="227"/>
      <c r="H86" s="227"/>
      <c r="I86" s="227"/>
      <c r="J86" s="227"/>
      <c r="K86" s="227"/>
      <c r="L86" s="227"/>
      <c r="M86" s="227"/>
      <c r="N86" s="227"/>
      <c r="O86" s="227"/>
      <c r="P86" s="227"/>
      <c r="Q86" s="227"/>
      <c r="R86" s="227"/>
      <c r="S86" s="227"/>
      <c r="T86" s="229"/>
      <c r="U86" s="230"/>
      <c r="V86" s="231"/>
      <c r="W86" s="222"/>
    </row>
    <row r="87" spans="2:23" x14ac:dyDescent="0.15">
      <c r="B87" s="488"/>
      <c r="C87" s="706"/>
      <c r="D87" s="613"/>
      <c r="E87" s="575"/>
      <c r="F87" s="227"/>
      <c r="G87" s="227"/>
      <c r="H87" s="227"/>
      <c r="I87" s="227"/>
      <c r="J87" s="227"/>
      <c r="K87" s="227"/>
      <c r="L87" s="227"/>
      <c r="M87" s="227"/>
      <c r="N87" s="227"/>
      <c r="O87" s="227"/>
      <c r="P87" s="227"/>
      <c r="Q87" s="227"/>
      <c r="R87" s="227"/>
      <c r="S87" s="227"/>
      <c r="T87" s="229"/>
      <c r="U87" s="230"/>
      <c r="V87" s="231"/>
      <c r="W87" s="222"/>
    </row>
    <row r="88" spans="2:23" x14ac:dyDescent="0.15">
      <c r="B88" s="488"/>
      <c r="C88" s="706"/>
      <c r="D88" s="613"/>
      <c r="E88" s="575"/>
      <c r="F88" s="227"/>
      <c r="G88" s="227"/>
      <c r="H88" s="227"/>
      <c r="I88" s="227"/>
      <c r="J88" s="227"/>
      <c r="K88" s="227"/>
      <c r="L88" s="227"/>
      <c r="M88" s="227"/>
      <c r="N88" s="227"/>
      <c r="O88" s="227"/>
      <c r="P88" s="227"/>
      <c r="Q88" s="227"/>
      <c r="R88" s="227"/>
      <c r="S88" s="227"/>
      <c r="T88" s="229"/>
      <c r="U88" s="230"/>
      <c r="V88" s="231"/>
      <c r="W88" s="222"/>
    </row>
    <row r="89" spans="2:23" x14ac:dyDescent="0.15">
      <c r="B89" s="488"/>
      <c r="C89" s="706"/>
      <c r="D89" s="613"/>
      <c r="E89" s="575"/>
      <c r="F89" s="227"/>
      <c r="G89" s="227"/>
      <c r="H89" s="227"/>
      <c r="I89" s="227"/>
      <c r="J89" s="227"/>
      <c r="K89" s="227"/>
      <c r="L89" s="227"/>
      <c r="M89" s="227"/>
      <c r="N89" s="227"/>
      <c r="O89" s="227"/>
      <c r="P89" s="227"/>
      <c r="Q89" s="227"/>
      <c r="R89" s="227"/>
      <c r="S89" s="227"/>
      <c r="T89" s="229"/>
      <c r="U89" s="230"/>
      <c r="V89" s="231"/>
      <c r="W89" s="222"/>
    </row>
    <row r="90" spans="2:23" x14ac:dyDescent="0.15">
      <c r="B90" s="489"/>
      <c r="C90" s="679"/>
      <c r="D90" s="614"/>
      <c r="E90" s="576"/>
      <c r="F90" s="228"/>
      <c r="G90" s="206"/>
      <c r="H90" s="206"/>
      <c r="I90" s="206"/>
      <c r="J90" s="206"/>
      <c r="K90" s="206"/>
      <c r="L90" s="206"/>
      <c r="M90" s="206"/>
      <c r="N90" s="206"/>
      <c r="O90" s="206"/>
      <c r="P90" s="206"/>
      <c r="Q90" s="206"/>
      <c r="R90" s="206"/>
      <c r="S90" s="207"/>
      <c r="T90" s="685" t="s">
        <v>15</v>
      </c>
      <c r="U90" s="686"/>
      <c r="V90" s="687"/>
      <c r="W90" s="208"/>
    </row>
    <row r="91" spans="2:23" x14ac:dyDescent="0.15">
      <c r="B91" s="487">
        <v>16</v>
      </c>
      <c r="C91" s="678" t="s">
        <v>214</v>
      </c>
      <c r="D91" s="612" t="s">
        <v>215</v>
      </c>
      <c r="E91" s="574"/>
      <c r="F91" s="227"/>
      <c r="G91" s="227"/>
      <c r="H91" s="227"/>
      <c r="I91" s="227"/>
      <c r="J91" s="227"/>
      <c r="K91" s="227"/>
      <c r="L91" s="227"/>
      <c r="M91" s="227"/>
      <c r="N91" s="227"/>
      <c r="O91" s="227"/>
      <c r="P91" s="227"/>
      <c r="Q91" s="227"/>
      <c r="R91" s="227"/>
      <c r="S91" s="227"/>
      <c r="T91" s="229"/>
      <c r="U91" s="230"/>
      <c r="V91" s="231"/>
      <c r="W91" s="222"/>
    </row>
    <row r="92" spans="2:23" x14ac:dyDescent="0.15">
      <c r="B92" s="488"/>
      <c r="C92" s="706"/>
      <c r="D92" s="613"/>
      <c r="E92" s="575"/>
      <c r="F92" s="227"/>
      <c r="G92" s="227"/>
      <c r="H92" s="227"/>
      <c r="I92" s="227"/>
      <c r="J92" s="227"/>
      <c r="K92" s="227"/>
      <c r="L92" s="227"/>
      <c r="M92" s="227"/>
      <c r="N92" s="227"/>
      <c r="O92" s="227"/>
      <c r="P92" s="227"/>
      <c r="Q92" s="227"/>
      <c r="R92" s="227"/>
      <c r="S92" s="227"/>
      <c r="T92" s="229"/>
      <c r="U92" s="230"/>
      <c r="V92" s="231"/>
      <c r="W92" s="222"/>
    </row>
    <row r="93" spans="2:23" x14ac:dyDescent="0.15">
      <c r="B93" s="488"/>
      <c r="C93" s="706"/>
      <c r="D93" s="613"/>
      <c r="E93" s="575"/>
      <c r="F93" s="227"/>
      <c r="G93" s="227"/>
      <c r="H93" s="227"/>
      <c r="I93" s="227"/>
      <c r="J93" s="227"/>
      <c r="K93" s="227"/>
      <c r="L93" s="227"/>
      <c r="M93" s="227"/>
      <c r="N93" s="227"/>
      <c r="O93" s="227"/>
      <c r="P93" s="227"/>
      <c r="Q93" s="227"/>
      <c r="R93" s="227"/>
      <c r="S93" s="227"/>
      <c r="T93" s="229"/>
      <c r="U93" s="230"/>
      <c r="V93" s="231"/>
      <c r="W93" s="222"/>
    </row>
    <row r="94" spans="2:23" x14ac:dyDescent="0.15">
      <c r="B94" s="488"/>
      <c r="C94" s="706"/>
      <c r="D94" s="613"/>
      <c r="E94" s="575"/>
      <c r="F94" s="227"/>
      <c r="G94" s="227"/>
      <c r="H94" s="227"/>
      <c r="I94" s="227"/>
      <c r="J94" s="227"/>
      <c r="K94" s="227"/>
      <c r="L94" s="227"/>
      <c r="M94" s="227"/>
      <c r="N94" s="227"/>
      <c r="O94" s="227"/>
      <c r="P94" s="227"/>
      <c r="Q94" s="227"/>
      <c r="R94" s="227"/>
      <c r="S94" s="227"/>
      <c r="T94" s="229"/>
      <c r="U94" s="230"/>
      <c r="V94" s="231"/>
      <c r="W94" s="222"/>
    </row>
    <row r="95" spans="2:23" x14ac:dyDescent="0.15">
      <c r="B95" s="489"/>
      <c r="C95" s="679"/>
      <c r="D95" s="614"/>
      <c r="E95" s="576"/>
      <c r="F95" s="228"/>
      <c r="G95" s="206"/>
      <c r="H95" s="206"/>
      <c r="I95" s="206"/>
      <c r="J95" s="206"/>
      <c r="K95" s="206"/>
      <c r="L95" s="206"/>
      <c r="M95" s="206"/>
      <c r="N95" s="206"/>
      <c r="O95" s="206"/>
      <c r="P95" s="206"/>
      <c r="Q95" s="206"/>
      <c r="R95" s="206"/>
      <c r="S95" s="207"/>
      <c r="T95" s="685" t="s">
        <v>15</v>
      </c>
      <c r="U95" s="686"/>
      <c r="V95" s="687"/>
      <c r="W95" s="208"/>
    </row>
    <row r="96" spans="2:23" ht="24" x14ac:dyDescent="0.15">
      <c r="B96" s="487">
        <v>17</v>
      </c>
      <c r="C96" s="678" t="s">
        <v>221</v>
      </c>
      <c r="D96" s="612" t="s">
        <v>545</v>
      </c>
      <c r="E96" s="574" t="s">
        <v>546</v>
      </c>
      <c r="F96" s="204" t="s">
        <v>547</v>
      </c>
      <c r="G96" s="201"/>
      <c r="H96" s="201"/>
      <c r="I96" s="201"/>
      <c r="J96" s="201"/>
      <c r="K96" s="201"/>
      <c r="L96" s="201"/>
      <c r="M96" s="226"/>
      <c r="N96" s="201"/>
      <c r="O96" s="201"/>
      <c r="P96" s="201"/>
      <c r="Q96" s="201"/>
      <c r="R96" s="201"/>
      <c r="S96" s="201"/>
      <c r="T96" s="201"/>
      <c r="U96" s="201"/>
      <c r="V96" s="188"/>
      <c r="W96" s="188"/>
    </row>
    <row r="97" spans="2:23" ht="24" x14ac:dyDescent="0.15">
      <c r="B97" s="488"/>
      <c r="C97" s="706"/>
      <c r="D97" s="613"/>
      <c r="E97" s="575"/>
      <c r="F97" s="204" t="s">
        <v>548</v>
      </c>
      <c r="G97" s="201"/>
      <c r="H97" s="201"/>
      <c r="I97" s="201"/>
      <c r="J97" s="201"/>
      <c r="K97" s="201"/>
      <c r="L97" s="201"/>
      <c r="M97" s="226"/>
      <c r="N97" s="201"/>
      <c r="O97" s="201"/>
      <c r="P97" s="201"/>
      <c r="Q97" s="201"/>
      <c r="R97" s="201"/>
      <c r="S97" s="201"/>
      <c r="T97" s="201"/>
      <c r="U97" s="201"/>
      <c r="V97" s="188"/>
      <c r="W97" s="188"/>
    </row>
    <row r="98" spans="2:23" ht="24" x14ac:dyDescent="0.15">
      <c r="B98" s="488"/>
      <c r="C98" s="706"/>
      <c r="D98" s="613"/>
      <c r="E98" s="575"/>
      <c r="F98" s="204" t="s">
        <v>549</v>
      </c>
      <c r="G98" s="201"/>
      <c r="H98" s="201"/>
      <c r="I98" s="201"/>
      <c r="J98" s="201"/>
      <c r="K98" s="201"/>
      <c r="L98" s="201"/>
      <c r="M98" s="226"/>
      <c r="N98" s="201"/>
      <c r="O98" s="201"/>
      <c r="P98" s="201"/>
      <c r="Q98" s="201"/>
      <c r="R98" s="201"/>
      <c r="S98" s="201"/>
      <c r="T98" s="201"/>
      <c r="U98" s="201"/>
      <c r="V98" s="188"/>
      <c r="W98" s="188"/>
    </row>
    <row r="99" spans="2:23" ht="24" x14ac:dyDescent="0.15">
      <c r="B99" s="488"/>
      <c r="C99" s="706"/>
      <c r="D99" s="613"/>
      <c r="E99" s="575"/>
      <c r="F99" s="204" t="s">
        <v>550</v>
      </c>
      <c r="G99" s="201"/>
      <c r="H99" s="201"/>
      <c r="I99" s="201"/>
      <c r="J99" s="201"/>
      <c r="K99" s="201"/>
      <c r="L99" s="201"/>
      <c r="M99" s="226"/>
      <c r="N99" s="201"/>
      <c r="O99" s="201"/>
      <c r="P99" s="201"/>
      <c r="Q99" s="201"/>
      <c r="R99" s="201"/>
      <c r="S99" s="201"/>
      <c r="T99" s="201"/>
      <c r="U99" s="201"/>
      <c r="V99" s="188"/>
      <c r="W99" s="188"/>
    </row>
    <row r="100" spans="2:23" x14ac:dyDescent="0.15">
      <c r="B100" s="489"/>
      <c r="C100" s="679"/>
      <c r="D100" s="613"/>
      <c r="E100" s="575"/>
      <c r="F100" s="205"/>
      <c r="G100" s="206"/>
      <c r="H100" s="206"/>
      <c r="I100" s="206"/>
      <c r="J100" s="206"/>
      <c r="K100" s="206"/>
      <c r="L100" s="206"/>
      <c r="M100" s="206"/>
      <c r="N100" s="206"/>
      <c r="O100" s="206"/>
      <c r="P100" s="206"/>
      <c r="Q100" s="206"/>
      <c r="R100" s="206"/>
      <c r="S100" s="207"/>
      <c r="T100" s="685" t="s">
        <v>15</v>
      </c>
      <c r="U100" s="686"/>
      <c r="V100" s="687"/>
      <c r="W100" s="208">
        <v>0</v>
      </c>
    </row>
    <row r="101" spans="2:23" x14ac:dyDescent="0.15">
      <c r="B101" s="487">
        <v>19</v>
      </c>
      <c r="C101" s="678" t="s">
        <v>551</v>
      </c>
      <c r="D101" s="612" t="s">
        <v>230</v>
      </c>
      <c r="E101" s="574" t="s">
        <v>552</v>
      </c>
      <c r="F101" s="204" t="s">
        <v>498</v>
      </c>
      <c r="G101" s="201"/>
      <c r="H101" s="201"/>
      <c r="I101" s="201"/>
      <c r="J101" s="201"/>
      <c r="K101" s="201"/>
      <c r="L101" s="226"/>
      <c r="M101" s="201"/>
      <c r="N101" s="201"/>
      <c r="O101" s="201"/>
      <c r="P101" s="201"/>
      <c r="Q101" s="201"/>
      <c r="R101" s="226"/>
      <c r="S101" s="201"/>
      <c r="T101" s="201"/>
      <c r="U101" s="201"/>
      <c r="V101" s="188"/>
      <c r="W101" s="188"/>
    </row>
    <row r="102" spans="2:23" x14ac:dyDescent="0.15">
      <c r="B102" s="488"/>
      <c r="C102" s="706"/>
      <c r="D102" s="613"/>
      <c r="E102" s="575"/>
      <c r="F102" s="204" t="s">
        <v>499</v>
      </c>
      <c r="G102" s="201"/>
      <c r="H102" s="201"/>
      <c r="I102" s="201"/>
      <c r="J102" s="201"/>
      <c r="K102" s="201"/>
      <c r="L102" s="226"/>
      <c r="M102" s="201"/>
      <c r="N102" s="201"/>
      <c r="O102" s="201"/>
      <c r="P102" s="201"/>
      <c r="Q102" s="201"/>
      <c r="R102" s="226"/>
      <c r="S102" s="201"/>
      <c r="T102" s="201"/>
      <c r="U102" s="201"/>
      <c r="V102" s="188"/>
      <c r="W102" s="188"/>
    </row>
    <row r="103" spans="2:23" x14ac:dyDescent="0.15">
      <c r="B103" s="488"/>
      <c r="C103" s="706"/>
      <c r="D103" s="613"/>
      <c r="E103" s="575"/>
      <c r="F103" s="204" t="s">
        <v>500</v>
      </c>
      <c r="G103" s="201"/>
      <c r="H103" s="201"/>
      <c r="I103" s="201"/>
      <c r="J103" s="201"/>
      <c r="K103" s="201"/>
      <c r="L103" s="226"/>
      <c r="M103" s="201"/>
      <c r="N103" s="201"/>
      <c r="O103" s="201"/>
      <c r="P103" s="201"/>
      <c r="Q103" s="201"/>
      <c r="R103" s="226"/>
      <c r="S103" s="201"/>
      <c r="T103" s="201"/>
      <c r="U103" s="201"/>
      <c r="V103" s="188"/>
      <c r="W103" s="188"/>
    </row>
    <row r="104" spans="2:23" x14ac:dyDescent="0.15">
      <c r="B104" s="488"/>
      <c r="C104" s="706"/>
      <c r="D104" s="613"/>
      <c r="E104" s="575"/>
      <c r="F104" s="204" t="s">
        <v>501</v>
      </c>
      <c r="G104" s="201"/>
      <c r="H104" s="201"/>
      <c r="I104" s="201"/>
      <c r="J104" s="201"/>
      <c r="K104" s="201"/>
      <c r="L104" s="226"/>
      <c r="M104" s="201"/>
      <c r="N104" s="201"/>
      <c r="O104" s="201"/>
      <c r="P104" s="201"/>
      <c r="Q104" s="201"/>
      <c r="R104" s="226"/>
      <c r="S104" s="201"/>
      <c r="T104" s="201"/>
      <c r="U104" s="201"/>
      <c r="V104" s="188"/>
      <c r="W104" s="188"/>
    </row>
    <row r="105" spans="2:23" x14ac:dyDescent="0.15">
      <c r="B105" s="489"/>
      <c r="C105" s="679"/>
      <c r="D105" s="613"/>
      <c r="E105" s="575"/>
      <c r="F105" s="205"/>
      <c r="G105" s="206"/>
      <c r="H105" s="206"/>
      <c r="I105" s="206"/>
      <c r="J105" s="206"/>
      <c r="K105" s="206"/>
      <c r="L105" s="206"/>
      <c r="M105" s="206"/>
      <c r="N105" s="206"/>
      <c r="O105" s="206"/>
      <c r="P105" s="206"/>
      <c r="Q105" s="206"/>
      <c r="R105" s="206"/>
      <c r="S105" s="207"/>
      <c r="T105" s="685" t="s">
        <v>15</v>
      </c>
      <c r="U105" s="686"/>
      <c r="V105" s="687"/>
      <c r="W105" s="208">
        <v>0</v>
      </c>
    </row>
    <row r="106" spans="2:23" ht="36" x14ac:dyDescent="0.15">
      <c r="B106" s="487">
        <v>20</v>
      </c>
      <c r="C106" s="678" t="s">
        <v>553</v>
      </c>
      <c r="D106" s="612" t="s">
        <v>238</v>
      </c>
      <c r="E106" s="574" t="s">
        <v>554</v>
      </c>
      <c r="F106" s="204" t="s">
        <v>555</v>
      </c>
      <c r="G106" s="201"/>
      <c r="H106" s="201"/>
      <c r="I106" s="201"/>
      <c r="J106" s="201"/>
      <c r="K106" s="201"/>
      <c r="L106" s="226"/>
      <c r="M106" s="201"/>
      <c r="N106" s="201"/>
      <c r="O106" s="201"/>
      <c r="P106" s="201"/>
      <c r="Q106" s="201"/>
      <c r="R106" s="226"/>
      <c r="S106" s="201"/>
      <c r="T106" s="201"/>
      <c r="U106" s="201"/>
      <c r="V106" s="188"/>
      <c r="W106" s="188"/>
    </row>
    <row r="107" spans="2:23" ht="36" x14ac:dyDescent="0.15">
      <c r="B107" s="488"/>
      <c r="C107" s="706"/>
      <c r="D107" s="613"/>
      <c r="E107" s="575"/>
      <c r="F107" s="204" t="s">
        <v>556</v>
      </c>
      <c r="G107" s="201"/>
      <c r="H107" s="201"/>
      <c r="I107" s="201"/>
      <c r="J107" s="201"/>
      <c r="K107" s="201"/>
      <c r="L107" s="226"/>
      <c r="M107" s="201"/>
      <c r="N107" s="201"/>
      <c r="O107" s="201"/>
      <c r="P107" s="201"/>
      <c r="Q107" s="201"/>
      <c r="R107" s="226"/>
      <c r="S107" s="201"/>
      <c r="T107" s="201"/>
      <c r="U107" s="201"/>
      <c r="V107" s="188"/>
      <c r="W107" s="188"/>
    </row>
    <row r="108" spans="2:23" ht="36" x14ac:dyDescent="0.15">
      <c r="B108" s="488"/>
      <c r="C108" s="706"/>
      <c r="D108" s="613"/>
      <c r="E108" s="575"/>
      <c r="F108" s="204" t="s">
        <v>557</v>
      </c>
      <c r="G108" s="201"/>
      <c r="H108" s="201"/>
      <c r="I108" s="201"/>
      <c r="J108" s="201"/>
      <c r="K108" s="201"/>
      <c r="L108" s="226"/>
      <c r="M108" s="201"/>
      <c r="N108" s="201"/>
      <c r="O108" s="201"/>
      <c r="P108" s="201"/>
      <c r="Q108" s="201"/>
      <c r="R108" s="226"/>
      <c r="S108" s="201"/>
      <c r="T108" s="201"/>
      <c r="U108" s="201"/>
      <c r="V108" s="188"/>
      <c r="W108" s="188"/>
    </row>
    <row r="109" spans="2:23" ht="36" x14ac:dyDescent="0.15">
      <c r="B109" s="488"/>
      <c r="C109" s="706"/>
      <c r="D109" s="613"/>
      <c r="E109" s="575"/>
      <c r="F109" s="204" t="s">
        <v>558</v>
      </c>
      <c r="G109" s="201"/>
      <c r="H109" s="201"/>
      <c r="I109" s="201"/>
      <c r="J109" s="201"/>
      <c r="K109" s="201"/>
      <c r="L109" s="226"/>
      <c r="M109" s="201"/>
      <c r="N109" s="201"/>
      <c r="O109" s="201"/>
      <c r="P109" s="201"/>
      <c r="Q109" s="201"/>
      <c r="R109" s="226"/>
      <c r="S109" s="201"/>
      <c r="T109" s="201"/>
      <c r="U109" s="201"/>
      <c r="V109" s="188"/>
      <c r="W109" s="188"/>
    </row>
    <row r="110" spans="2:23" x14ac:dyDescent="0.15">
      <c r="B110" s="489"/>
      <c r="C110" s="679"/>
      <c r="D110" s="613"/>
      <c r="E110" s="575"/>
      <c r="F110" s="205"/>
      <c r="G110" s="206"/>
      <c r="H110" s="206"/>
      <c r="I110" s="206"/>
      <c r="J110" s="206"/>
      <c r="K110" s="206"/>
      <c r="L110" s="206"/>
      <c r="M110" s="206"/>
      <c r="N110" s="206"/>
      <c r="O110" s="206"/>
      <c r="P110" s="206"/>
      <c r="Q110" s="206"/>
      <c r="R110" s="206"/>
      <c r="S110" s="207"/>
      <c r="T110" s="685" t="s">
        <v>15</v>
      </c>
      <c r="U110" s="686"/>
      <c r="V110" s="687"/>
      <c r="W110" s="208">
        <v>0</v>
      </c>
    </row>
    <row r="111" spans="2:23" x14ac:dyDescent="0.15">
      <c r="B111" s="209"/>
      <c r="C111" s="199" t="s">
        <v>245</v>
      </c>
      <c r="D111" s="707" t="s">
        <v>246</v>
      </c>
      <c r="E111" s="708"/>
      <c r="F111" s="708"/>
      <c r="G111" s="708"/>
      <c r="H111" s="708"/>
      <c r="I111" s="708"/>
      <c r="J111" s="708"/>
      <c r="K111" s="708"/>
      <c r="L111" s="708"/>
      <c r="M111" s="708"/>
      <c r="N111" s="708"/>
      <c r="O111" s="708"/>
      <c r="P111" s="708"/>
      <c r="Q111" s="708"/>
      <c r="R111" s="708"/>
      <c r="S111" s="708"/>
      <c r="T111" s="708"/>
      <c r="U111" s="708"/>
      <c r="V111" s="708"/>
      <c r="W111" s="709"/>
    </row>
    <row r="112" spans="2:23" x14ac:dyDescent="0.15">
      <c r="B112" s="487">
        <v>21</v>
      </c>
      <c r="C112" s="678" t="s">
        <v>559</v>
      </c>
      <c r="D112" s="612" t="s">
        <v>248</v>
      </c>
      <c r="E112" s="612" t="s">
        <v>560</v>
      </c>
      <c r="F112" s="232" t="s">
        <v>561</v>
      </c>
      <c r="G112" s="201"/>
      <c r="H112" s="201"/>
      <c r="I112" s="201"/>
      <c r="J112" s="201"/>
      <c r="K112" s="201"/>
      <c r="L112" s="201"/>
      <c r="M112" s="201"/>
      <c r="N112" s="201"/>
      <c r="O112" s="226"/>
      <c r="P112" s="201"/>
      <c r="Q112" s="201"/>
      <c r="R112" s="201"/>
      <c r="S112" s="201"/>
      <c r="T112" s="201"/>
      <c r="U112" s="201"/>
      <c r="V112" s="188"/>
      <c r="W112" s="188"/>
    </row>
    <row r="113" spans="2:23" x14ac:dyDescent="0.15">
      <c r="B113" s="488"/>
      <c r="C113" s="706"/>
      <c r="D113" s="613"/>
      <c r="E113" s="613"/>
      <c r="F113" s="232" t="s">
        <v>562</v>
      </c>
      <c r="G113" s="201"/>
      <c r="H113" s="201"/>
      <c r="I113" s="201"/>
      <c r="J113" s="201"/>
      <c r="K113" s="201"/>
      <c r="L113" s="201"/>
      <c r="M113" s="201"/>
      <c r="N113" s="201"/>
      <c r="O113" s="226"/>
      <c r="P113" s="201"/>
      <c r="Q113" s="201"/>
      <c r="R113" s="201"/>
      <c r="S113" s="201"/>
      <c r="T113" s="201"/>
      <c r="U113" s="201"/>
      <c r="V113" s="188"/>
      <c r="W113" s="188"/>
    </row>
    <row r="114" spans="2:23" x14ac:dyDescent="0.15">
      <c r="B114" s="488"/>
      <c r="C114" s="706"/>
      <c r="D114" s="613"/>
      <c r="E114" s="613"/>
      <c r="F114" s="232" t="s">
        <v>563</v>
      </c>
      <c r="G114" s="201"/>
      <c r="H114" s="201"/>
      <c r="I114" s="201"/>
      <c r="J114" s="201"/>
      <c r="K114" s="201"/>
      <c r="L114" s="201"/>
      <c r="M114" s="201"/>
      <c r="N114" s="201"/>
      <c r="O114" s="226"/>
      <c r="P114" s="201"/>
      <c r="Q114" s="201"/>
      <c r="R114" s="201"/>
      <c r="S114" s="201"/>
      <c r="T114" s="201"/>
      <c r="U114" s="201"/>
      <c r="V114" s="188"/>
      <c r="W114" s="188"/>
    </row>
    <row r="115" spans="2:23" x14ac:dyDescent="0.15">
      <c r="B115" s="488"/>
      <c r="C115" s="706"/>
      <c r="D115" s="613"/>
      <c r="E115" s="613"/>
      <c r="F115" s="232"/>
      <c r="G115" s="201"/>
      <c r="H115" s="201"/>
      <c r="I115" s="201"/>
      <c r="J115" s="201"/>
      <c r="K115" s="201"/>
      <c r="L115" s="201"/>
      <c r="M115" s="201"/>
      <c r="N115" s="201"/>
      <c r="O115" s="201"/>
      <c r="P115" s="201"/>
      <c r="Q115" s="201"/>
      <c r="R115" s="201"/>
      <c r="S115" s="201"/>
      <c r="T115" s="201"/>
      <c r="U115" s="201"/>
      <c r="V115" s="188"/>
      <c r="W115" s="188"/>
    </row>
    <row r="116" spans="2:23" x14ac:dyDescent="0.15">
      <c r="B116" s="489"/>
      <c r="C116" s="679"/>
      <c r="D116" s="613"/>
      <c r="E116" s="613"/>
      <c r="F116" s="205"/>
      <c r="G116" s="206"/>
      <c r="H116" s="206"/>
      <c r="I116" s="206"/>
      <c r="J116" s="206"/>
      <c r="K116" s="206"/>
      <c r="L116" s="206"/>
      <c r="M116" s="206"/>
      <c r="N116" s="206"/>
      <c r="O116" s="206"/>
      <c r="P116" s="206"/>
      <c r="Q116" s="206"/>
      <c r="R116" s="206"/>
      <c r="S116" s="207"/>
      <c r="T116" s="685" t="s">
        <v>15</v>
      </c>
      <c r="U116" s="686"/>
      <c r="V116" s="687"/>
      <c r="W116" s="208">
        <v>0</v>
      </c>
    </row>
    <row r="117" spans="2:23" x14ac:dyDescent="0.15">
      <c r="B117" s="499">
        <v>22</v>
      </c>
      <c r="C117" s="678" t="s">
        <v>564</v>
      </c>
      <c r="D117" s="612" t="s">
        <v>253</v>
      </c>
      <c r="E117" s="612" t="s">
        <v>565</v>
      </c>
      <c r="F117" s="232" t="s">
        <v>566</v>
      </c>
      <c r="G117" s="47"/>
      <c r="H117" s="47"/>
      <c r="I117" s="47"/>
      <c r="J117" s="47"/>
      <c r="K117" s="47"/>
      <c r="L117" s="47"/>
      <c r="M117" s="47"/>
      <c r="N117" s="47"/>
      <c r="O117" s="223"/>
      <c r="P117" s="47"/>
      <c r="Q117" s="47"/>
      <c r="R117" s="47"/>
      <c r="S117" s="47"/>
      <c r="T117" s="89"/>
      <c r="U117" s="47"/>
      <c r="V117" s="224"/>
      <c r="W117" s="224"/>
    </row>
    <row r="118" spans="2:23" x14ac:dyDescent="0.15">
      <c r="B118" s="499"/>
      <c r="C118" s="706"/>
      <c r="D118" s="613"/>
      <c r="E118" s="613"/>
      <c r="F118" s="232" t="s">
        <v>562</v>
      </c>
      <c r="G118" s="47"/>
      <c r="H118" s="47"/>
      <c r="I118" s="47"/>
      <c r="J118" s="47"/>
      <c r="K118" s="47"/>
      <c r="L118" s="47"/>
      <c r="M118" s="47"/>
      <c r="N118" s="47"/>
      <c r="O118" s="223"/>
      <c r="P118" s="47"/>
      <c r="Q118" s="47"/>
      <c r="R118" s="47"/>
      <c r="S118" s="47"/>
      <c r="T118" s="172"/>
      <c r="U118" s="49"/>
      <c r="V118" s="225"/>
      <c r="W118" s="225"/>
    </row>
    <row r="119" spans="2:23" x14ac:dyDescent="0.15">
      <c r="B119" s="499"/>
      <c r="C119" s="706"/>
      <c r="D119" s="613"/>
      <c r="E119" s="613"/>
      <c r="F119" s="232" t="s">
        <v>567</v>
      </c>
      <c r="G119" s="47"/>
      <c r="H119" s="47"/>
      <c r="I119" s="47"/>
      <c r="J119" s="47"/>
      <c r="K119" s="47"/>
      <c r="L119" s="47"/>
      <c r="M119" s="47"/>
      <c r="N119" s="47"/>
      <c r="O119" s="223"/>
      <c r="P119" s="47"/>
      <c r="Q119" s="47"/>
      <c r="R119" s="47"/>
      <c r="S119" s="47"/>
      <c r="T119" s="89"/>
      <c r="U119" s="47"/>
      <c r="V119" s="224"/>
      <c r="W119" s="224"/>
    </row>
    <row r="120" spans="2:23" x14ac:dyDescent="0.15">
      <c r="B120" s="499"/>
      <c r="C120" s="706"/>
      <c r="D120" s="613"/>
      <c r="E120" s="613"/>
      <c r="F120" s="233"/>
      <c r="G120" s="47"/>
      <c r="H120" s="47"/>
      <c r="I120" s="47"/>
      <c r="J120" s="47"/>
      <c r="K120" s="47"/>
      <c r="L120" s="47"/>
      <c r="M120" s="47"/>
      <c r="N120" s="47"/>
      <c r="O120" s="47"/>
      <c r="P120" s="47"/>
      <c r="Q120" s="47"/>
      <c r="R120" s="47"/>
      <c r="S120" s="47"/>
      <c r="T120" s="91"/>
      <c r="U120" s="61"/>
      <c r="V120" s="234"/>
      <c r="W120" s="224"/>
    </row>
    <row r="121" spans="2:23" x14ac:dyDescent="0.15">
      <c r="B121" s="499"/>
      <c r="C121" s="679"/>
      <c r="D121" s="613"/>
      <c r="E121" s="613"/>
      <c r="F121" s="235"/>
      <c r="G121" s="236"/>
      <c r="H121" s="236"/>
      <c r="I121" s="236"/>
      <c r="J121" s="236"/>
      <c r="K121" s="236"/>
      <c r="L121" s="236"/>
      <c r="M121" s="236"/>
      <c r="N121" s="236"/>
      <c r="O121" s="236"/>
      <c r="P121" s="236"/>
      <c r="Q121" s="236"/>
      <c r="R121" s="236"/>
      <c r="S121" s="237"/>
      <c r="T121" s="685" t="s">
        <v>15</v>
      </c>
      <c r="U121" s="686"/>
      <c r="V121" s="687"/>
      <c r="W121" s="208">
        <v>0</v>
      </c>
    </row>
    <row r="122" spans="2:23" x14ac:dyDescent="0.15">
      <c r="B122" s="499">
        <v>23</v>
      </c>
      <c r="C122" s="678" t="s">
        <v>568</v>
      </c>
      <c r="D122" s="612" t="s">
        <v>569</v>
      </c>
      <c r="E122" s="612" t="s">
        <v>570</v>
      </c>
      <c r="F122" s="232" t="s">
        <v>566</v>
      </c>
      <c r="G122" s="201"/>
      <c r="H122" s="201"/>
      <c r="I122" s="201"/>
      <c r="J122" s="201"/>
      <c r="K122" s="201"/>
      <c r="L122" s="201"/>
      <c r="M122" s="201"/>
      <c r="N122" s="201"/>
      <c r="O122" s="226"/>
      <c r="P122" s="201"/>
      <c r="Q122" s="201"/>
      <c r="R122" s="201"/>
      <c r="S122" s="201"/>
      <c r="T122" s="201"/>
      <c r="U122" s="201"/>
      <c r="V122" s="188"/>
      <c r="W122" s="188"/>
    </row>
    <row r="123" spans="2:23" x14ac:dyDescent="0.15">
      <c r="B123" s="499"/>
      <c r="C123" s="706"/>
      <c r="D123" s="613"/>
      <c r="E123" s="613"/>
      <c r="F123" s="232" t="s">
        <v>562</v>
      </c>
      <c r="G123" s="201"/>
      <c r="H123" s="201"/>
      <c r="I123" s="201"/>
      <c r="J123" s="201"/>
      <c r="K123" s="201"/>
      <c r="L123" s="201"/>
      <c r="M123" s="201"/>
      <c r="N123" s="201"/>
      <c r="O123" s="226"/>
      <c r="P123" s="201"/>
      <c r="Q123" s="201"/>
      <c r="R123" s="201"/>
      <c r="S123" s="201"/>
      <c r="T123" s="201"/>
      <c r="U123" s="201"/>
      <c r="V123" s="188"/>
      <c r="W123" s="188"/>
    </row>
    <row r="124" spans="2:23" x14ac:dyDescent="0.15">
      <c r="B124" s="499"/>
      <c r="C124" s="706"/>
      <c r="D124" s="613"/>
      <c r="E124" s="613"/>
      <c r="F124" s="232" t="s">
        <v>567</v>
      </c>
      <c r="G124" s="201"/>
      <c r="H124" s="201"/>
      <c r="I124" s="201"/>
      <c r="J124" s="201"/>
      <c r="K124" s="201"/>
      <c r="L124" s="201"/>
      <c r="M124" s="201"/>
      <c r="N124" s="201"/>
      <c r="O124" s="226"/>
      <c r="P124" s="201"/>
      <c r="Q124" s="201"/>
      <c r="R124" s="201"/>
      <c r="S124" s="201"/>
      <c r="T124" s="201"/>
      <c r="U124" s="201"/>
      <c r="V124" s="188"/>
      <c r="W124" s="188"/>
    </row>
    <row r="125" spans="2:23" x14ac:dyDescent="0.15">
      <c r="B125" s="499"/>
      <c r="C125" s="706"/>
      <c r="D125" s="613"/>
      <c r="E125" s="613"/>
      <c r="F125" s="201"/>
      <c r="G125" s="201"/>
      <c r="H125" s="201"/>
      <c r="I125" s="201"/>
      <c r="J125" s="201"/>
      <c r="K125" s="201"/>
      <c r="L125" s="201"/>
      <c r="M125" s="201"/>
      <c r="N125" s="201"/>
      <c r="O125" s="201"/>
      <c r="P125" s="201"/>
      <c r="Q125" s="201"/>
      <c r="R125" s="201"/>
      <c r="S125" s="201"/>
      <c r="T125" s="201"/>
      <c r="U125" s="201"/>
      <c r="V125" s="188"/>
      <c r="W125" s="188"/>
    </row>
    <row r="126" spans="2:23" x14ac:dyDescent="0.15">
      <c r="B126" s="499"/>
      <c r="C126" s="679"/>
      <c r="D126" s="613"/>
      <c r="E126" s="613"/>
      <c r="F126" s="205"/>
      <c r="G126" s="206"/>
      <c r="H126" s="206"/>
      <c r="I126" s="206"/>
      <c r="J126" s="206"/>
      <c r="K126" s="206"/>
      <c r="L126" s="206"/>
      <c r="M126" s="206"/>
      <c r="N126" s="206"/>
      <c r="O126" s="206"/>
      <c r="P126" s="206"/>
      <c r="Q126" s="206"/>
      <c r="R126" s="206"/>
      <c r="S126" s="207"/>
      <c r="T126" s="685" t="s">
        <v>15</v>
      </c>
      <c r="U126" s="686"/>
      <c r="V126" s="687"/>
      <c r="W126" s="208">
        <v>0</v>
      </c>
    </row>
    <row r="127" spans="2:23" x14ac:dyDescent="0.15">
      <c r="B127" s="487">
        <v>24</v>
      </c>
      <c r="C127" s="678" t="s">
        <v>571</v>
      </c>
      <c r="D127" s="612" t="s">
        <v>572</v>
      </c>
      <c r="E127" s="612" t="s">
        <v>570</v>
      </c>
      <c r="F127" s="232" t="s">
        <v>566</v>
      </c>
      <c r="G127" s="201"/>
      <c r="H127" s="201"/>
      <c r="I127" s="201"/>
      <c r="J127" s="201"/>
      <c r="K127" s="201"/>
      <c r="L127" s="201"/>
      <c r="M127" s="201"/>
      <c r="N127" s="201"/>
      <c r="O127" s="226"/>
      <c r="P127" s="201"/>
      <c r="Q127" s="201"/>
      <c r="R127" s="201"/>
      <c r="S127" s="201"/>
      <c r="T127" s="201"/>
      <c r="U127" s="201"/>
      <c r="V127" s="188"/>
      <c r="W127" s="188"/>
    </row>
    <row r="128" spans="2:23" x14ac:dyDescent="0.15">
      <c r="B128" s="488"/>
      <c r="C128" s="706"/>
      <c r="D128" s="613"/>
      <c r="E128" s="613"/>
      <c r="F128" s="232" t="s">
        <v>562</v>
      </c>
      <c r="G128" s="201"/>
      <c r="H128" s="201"/>
      <c r="I128" s="201"/>
      <c r="J128" s="201"/>
      <c r="K128" s="201"/>
      <c r="L128" s="201"/>
      <c r="M128" s="201"/>
      <c r="N128" s="201"/>
      <c r="O128" s="226"/>
      <c r="P128" s="201"/>
      <c r="Q128" s="201"/>
      <c r="R128" s="201"/>
      <c r="S128" s="201"/>
      <c r="T128" s="201"/>
      <c r="U128" s="201"/>
      <c r="V128" s="188"/>
      <c r="W128" s="188"/>
    </row>
    <row r="129" spans="2:23" x14ac:dyDescent="0.15">
      <c r="B129" s="488"/>
      <c r="C129" s="706"/>
      <c r="D129" s="613"/>
      <c r="E129" s="613"/>
      <c r="F129" s="232" t="s">
        <v>567</v>
      </c>
      <c r="G129" s="201"/>
      <c r="H129" s="201"/>
      <c r="I129" s="201"/>
      <c r="J129" s="201"/>
      <c r="K129" s="201"/>
      <c r="L129" s="201"/>
      <c r="M129" s="201"/>
      <c r="N129" s="201"/>
      <c r="O129" s="226"/>
      <c r="P129" s="201"/>
      <c r="Q129" s="201"/>
      <c r="R129" s="201"/>
      <c r="S129" s="201"/>
      <c r="T129" s="201"/>
      <c r="U129" s="201"/>
      <c r="V129" s="188"/>
      <c r="W129" s="188"/>
    </row>
    <row r="130" spans="2:23" x14ac:dyDescent="0.15">
      <c r="B130" s="488"/>
      <c r="C130" s="706"/>
      <c r="D130" s="613"/>
      <c r="E130" s="613"/>
      <c r="F130" s="201"/>
      <c r="G130" s="201"/>
      <c r="H130" s="201"/>
      <c r="I130" s="201"/>
      <c r="J130" s="201"/>
      <c r="K130" s="201"/>
      <c r="L130" s="201"/>
      <c r="M130" s="201"/>
      <c r="N130" s="201"/>
      <c r="O130" s="201"/>
      <c r="P130" s="201"/>
      <c r="Q130" s="201"/>
      <c r="R130" s="201"/>
      <c r="S130" s="201"/>
      <c r="T130" s="201"/>
      <c r="U130" s="201"/>
      <c r="V130" s="188"/>
      <c r="W130" s="188"/>
    </row>
    <row r="131" spans="2:23" x14ac:dyDescent="0.15">
      <c r="B131" s="489"/>
      <c r="C131" s="679"/>
      <c r="D131" s="613"/>
      <c r="E131" s="613"/>
      <c r="F131" s="205"/>
      <c r="G131" s="206"/>
      <c r="H131" s="206"/>
      <c r="I131" s="206"/>
      <c r="J131" s="206"/>
      <c r="K131" s="206"/>
      <c r="L131" s="206"/>
      <c r="M131" s="206"/>
      <c r="N131" s="206"/>
      <c r="O131" s="206"/>
      <c r="P131" s="206"/>
      <c r="Q131" s="206"/>
      <c r="R131" s="206"/>
      <c r="S131" s="207"/>
      <c r="T131" s="685" t="s">
        <v>15</v>
      </c>
      <c r="U131" s="686"/>
      <c r="V131" s="687"/>
      <c r="W131" s="208">
        <v>0</v>
      </c>
    </row>
    <row r="132" spans="2:23" x14ac:dyDescent="0.15">
      <c r="B132" s="499">
        <v>25</v>
      </c>
      <c r="C132" s="678" t="s">
        <v>573</v>
      </c>
      <c r="D132" s="612" t="s">
        <v>574</v>
      </c>
      <c r="E132" s="612" t="s">
        <v>575</v>
      </c>
      <c r="F132" s="129" t="s">
        <v>576</v>
      </c>
      <c r="G132" s="47"/>
      <c r="H132" s="47"/>
      <c r="I132" s="47"/>
      <c r="J132" s="47"/>
      <c r="K132" s="47"/>
      <c r="L132" s="47"/>
      <c r="M132" s="223"/>
      <c r="N132" s="223"/>
      <c r="O132" s="47"/>
      <c r="P132" s="47"/>
      <c r="Q132" s="47"/>
      <c r="R132" s="47"/>
      <c r="S132" s="47"/>
      <c r="T132" s="89"/>
      <c r="U132" s="47"/>
      <c r="V132" s="224"/>
      <c r="W132" s="224"/>
    </row>
    <row r="133" spans="2:23" x14ac:dyDescent="0.15">
      <c r="B133" s="499"/>
      <c r="C133" s="706"/>
      <c r="D133" s="613"/>
      <c r="E133" s="613"/>
      <c r="F133" s="129" t="s">
        <v>577</v>
      </c>
      <c r="G133" s="47"/>
      <c r="H133" s="47"/>
      <c r="I133" s="47"/>
      <c r="J133" s="47"/>
      <c r="K133" s="47"/>
      <c r="L133" s="47"/>
      <c r="M133" s="223"/>
      <c r="N133" s="223"/>
      <c r="O133" s="47"/>
      <c r="P133" s="47"/>
      <c r="Q133" s="47"/>
      <c r="R133" s="47"/>
      <c r="S133" s="47"/>
      <c r="T133" s="172"/>
      <c r="U133" s="49"/>
      <c r="V133" s="225"/>
      <c r="W133" s="225"/>
    </row>
    <row r="134" spans="2:23" x14ac:dyDescent="0.15">
      <c r="B134" s="499"/>
      <c r="C134" s="706"/>
      <c r="D134" s="613"/>
      <c r="E134" s="613"/>
      <c r="F134" s="129" t="s">
        <v>578</v>
      </c>
      <c r="G134" s="47"/>
      <c r="H134" s="47"/>
      <c r="I134" s="47"/>
      <c r="J134" s="47"/>
      <c r="K134" s="47"/>
      <c r="L134" s="47"/>
      <c r="M134" s="223"/>
      <c r="N134" s="223"/>
      <c r="O134" s="47"/>
      <c r="P134" s="47"/>
      <c r="Q134" s="47"/>
      <c r="R134" s="47"/>
      <c r="S134" s="47"/>
      <c r="T134" s="89"/>
      <c r="U134" s="47"/>
      <c r="V134" s="224"/>
      <c r="W134" s="224"/>
    </row>
    <row r="135" spans="2:23" ht="24" x14ac:dyDescent="0.15">
      <c r="B135" s="499"/>
      <c r="C135" s="706"/>
      <c r="D135" s="613"/>
      <c r="E135" s="613"/>
      <c r="F135" s="238" t="s">
        <v>579</v>
      </c>
      <c r="G135" s="47"/>
      <c r="H135" s="47"/>
      <c r="I135" s="47"/>
      <c r="J135" s="47"/>
      <c r="K135" s="47"/>
      <c r="L135" s="47"/>
      <c r="M135" s="223"/>
      <c r="N135" s="223"/>
      <c r="O135" s="47"/>
      <c r="P135" s="47"/>
      <c r="Q135" s="47"/>
      <c r="R135" s="47"/>
      <c r="S135" s="47"/>
      <c r="T135" s="91"/>
      <c r="U135" s="61"/>
      <c r="V135" s="234"/>
      <c r="W135" s="224"/>
    </row>
    <row r="136" spans="2:23" x14ac:dyDescent="0.15">
      <c r="B136" s="499"/>
      <c r="C136" s="679"/>
      <c r="D136" s="613"/>
      <c r="E136" s="613"/>
      <c r="F136" s="235"/>
      <c r="G136" s="236"/>
      <c r="H136" s="236"/>
      <c r="I136" s="236"/>
      <c r="J136" s="236"/>
      <c r="K136" s="236"/>
      <c r="L136" s="236"/>
      <c r="M136" s="236"/>
      <c r="N136" s="236"/>
      <c r="O136" s="236"/>
      <c r="P136" s="236"/>
      <c r="Q136" s="236"/>
      <c r="R136" s="236"/>
      <c r="S136" s="237"/>
      <c r="T136" s="685" t="s">
        <v>15</v>
      </c>
      <c r="U136" s="686"/>
      <c r="V136" s="687"/>
      <c r="W136" s="208">
        <v>0</v>
      </c>
    </row>
    <row r="137" spans="2:23" x14ac:dyDescent="0.15">
      <c r="B137" s="499">
        <v>26</v>
      </c>
      <c r="C137" s="678" t="s">
        <v>580</v>
      </c>
      <c r="D137" s="612" t="s">
        <v>270</v>
      </c>
      <c r="E137" s="612" t="s">
        <v>575</v>
      </c>
      <c r="F137" s="129" t="s">
        <v>576</v>
      </c>
      <c r="G137" s="201"/>
      <c r="H137" s="201"/>
      <c r="I137" s="201"/>
      <c r="J137" s="201"/>
      <c r="K137" s="201"/>
      <c r="L137" s="201"/>
      <c r="M137" s="226"/>
      <c r="N137" s="226"/>
      <c r="O137" s="201"/>
      <c r="P137" s="201"/>
      <c r="Q137" s="201"/>
      <c r="R137" s="201"/>
      <c r="S137" s="201"/>
      <c r="T137" s="201"/>
      <c r="U137" s="201"/>
      <c r="V137" s="188"/>
      <c r="W137" s="188"/>
    </row>
    <row r="138" spans="2:23" x14ac:dyDescent="0.15">
      <c r="B138" s="499"/>
      <c r="C138" s="706"/>
      <c r="D138" s="613"/>
      <c r="E138" s="613"/>
      <c r="F138" s="129" t="s">
        <v>577</v>
      </c>
      <c r="G138" s="201"/>
      <c r="H138" s="201"/>
      <c r="I138" s="201"/>
      <c r="J138" s="201"/>
      <c r="K138" s="201"/>
      <c r="L138" s="201"/>
      <c r="M138" s="226"/>
      <c r="N138" s="226"/>
      <c r="O138" s="201"/>
      <c r="P138" s="201"/>
      <c r="Q138" s="201"/>
      <c r="R138" s="201"/>
      <c r="S138" s="201"/>
      <c r="T138" s="201"/>
      <c r="U138" s="201"/>
      <c r="V138" s="188"/>
      <c r="W138" s="188"/>
    </row>
    <row r="139" spans="2:23" x14ac:dyDescent="0.15">
      <c r="B139" s="499"/>
      <c r="C139" s="706"/>
      <c r="D139" s="613"/>
      <c r="E139" s="613"/>
      <c r="F139" s="129" t="s">
        <v>578</v>
      </c>
      <c r="G139" s="201"/>
      <c r="H139" s="201"/>
      <c r="I139" s="201"/>
      <c r="J139" s="201"/>
      <c r="K139" s="201"/>
      <c r="L139" s="201"/>
      <c r="M139" s="226"/>
      <c r="N139" s="226"/>
      <c r="O139" s="201"/>
      <c r="P139" s="201"/>
      <c r="Q139" s="201"/>
      <c r="R139" s="201"/>
      <c r="S139" s="201"/>
      <c r="T139" s="201"/>
      <c r="U139" s="201"/>
      <c r="V139" s="188"/>
      <c r="W139" s="188"/>
    </row>
    <row r="140" spans="2:23" ht="24" x14ac:dyDescent="0.15">
      <c r="B140" s="499"/>
      <c r="C140" s="706"/>
      <c r="D140" s="613"/>
      <c r="E140" s="613"/>
      <c r="F140" s="238" t="s">
        <v>579</v>
      </c>
      <c r="G140" s="201"/>
      <c r="H140" s="201"/>
      <c r="I140" s="201"/>
      <c r="J140" s="201"/>
      <c r="K140" s="201"/>
      <c r="L140" s="201"/>
      <c r="M140" s="226"/>
      <c r="N140" s="226"/>
      <c r="O140" s="201"/>
      <c r="P140" s="201"/>
      <c r="Q140" s="201"/>
      <c r="R140" s="201"/>
      <c r="S140" s="201"/>
      <c r="T140" s="201"/>
      <c r="U140" s="201"/>
      <c r="V140" s="188"/>
      <c r="W140" s="188"/>
    </row>
    <row r="141" spans="2:23" x14ac:dyDescent="0.15">
      <c r="B141" s="499"/>
      <c r="C141" s="679"/>
      <c r="D141" s="613"/>
      <c r="E141" s="613"/>
      <c r="F141" s="205"/>
      <c r="G141" s="206"/>
      <c r="H141" s="206"/>
      <c r="I141" s="206"/>
      <c r="J141" s="206"/>
      <c r="K141" s="206"/>
      <c r="L141" s="206"/>
      <c r="M141" s="206"/>
      <c r="N141" s="206"/>
      <c r="O141" s="206"/>
      <c r="P141" s="206"/>
      <c r="Q141" s="206"/>
      <c r="R141" s="206"/>
      <c r="S141" s="207"/>
      <c r="T141" s="685" t="s">
        <v>15</v>
      </c>
      <c r="U141" s="686"/>
      <c r="V141" s="687"/>
      <c r="W141" s="208">
        <v>0</v>
      </c>
    </row>
    <row r="142" spans="2:23" x14ac:dyDescent="0.15">
      <c r="B142" s="487">
        <v>27</v>
      </c>
      <c r="C142" s="678" t="s">
        <v>581</v>
      </c>
      <c r="D142" s="612" t="s">
        <v>582</v>
      </c>
      <c r="E142" s="612" t="s">
        <v>583</v>
      </c>
      <c r="F142" s="129" t="s">
        <v>576</v>
      </c>
      <c r="G142" s="201"/>
      <c r="H142" s="201"/>
      <c r="I142" s="201"/>
      <c r="J142" s="201"/>
      <c r="K142" s="201"/>
      <c r="L142" s="201"/>
      <c r="M142" s="226"/>
      <c r="N142" s="226"/>
      <c r="O142" s="201"/>
      <c r="P142" s="201"/>
      <c r="Q142" s="201"/>
      <c r="R142" s="201"/>
      <c r="S142" s="201"/>
      <c r="T142" s="201"/>
      <c r="U142" s="201"/>
      <c r="V142" s="188"/>
      <c r="W142" s="188"/>
    </row>
    <row r="143" spans="2:23" x14ac:dyDescent="0.15">
      <c r="B143" s="488"/>
      <c r="C143" s="706"/>
      <c r="D143" s="613"/>
      <c r="E143" s="613"/>
      <c r="F143" s="129" t="s">
        <v>584</v>
      </c>
      <c r="G143" s="201"/>
      <c r="H143" s="201"/>
      <c r="I143" s="201"/>
      <c r="J143" s="201"/>
      <c r="K143" s="201"/>
      <c r="L143" s="201"/>
      <c r="M143" s="226"/>
      <c r="N143" s="226"/>
      <c r="O143" s="201"/>
      <c r="P143" s="201"/>
      <c r="Q143" s="201"/>
      <c r="R143" s="201"/>
      <c r="S143" s="201"/>
      <c r="T143" s="201"/>
      <c r="U143" s="201"/>
      <c r="V143" s="188"/>
      <c r="W143" s="188"/>
    </row>
    <row r="144" spans="2:23" x14ac:dyDescent="0.15">
      <c r="B144" s="488"/>
      <c r="C144" s="706"/>
      <c r="D144" s="613"/>
      <c r="E144" s="613"/>
      <c r="F144" s="129" t="s">
        <v>585</v>
      </c>
      <c r="G144" s="201"/>
      <c r="H144" s="201"/>
      <c r="I144" s="201"/>
      <c r="J144" s="201"/>
      <c r="K144" s="201"/>
      <c r="L144" s="201"/>
      <c r="M144" s="226"/>
      <c r="N144" s="226"/>
      <c r="O144" s="201"/>
      <c r="P144" s="201"/>
      <c r="Q144" s="201"/>
      <c r="R144" s="201"/>
      <c r="S144" s="201"/>
      <c r="T144" s="201"/>
      <c r="U144" s="201"/>
      <c r="V144" s="188"/>
      <c r="W144" s="188"/>
    </row>
    <row r="145" spans="2:23" ht="24" x14ac:dyDescent="0.15">
      <c r="B145" s="488"/>
      <c r="C145" s="706"/>
      <c r="D145" s="613"/>
      <c r="E145" s="613"/>
      <c r="F145" s="238" t="s">
        <v>579</v>
      </c>
      <c r="G145" s="201"/>
      <c r="H145" s="201"/>
      <c r="I145" s="201"/>
      <c r="J145" s="201"/>
      <c r="K145" s="201"/>
      <c r="L145" s="201"/>
      <c r="M145" s="226"/>
      <c r="N145" s="226"/>
      <c r="O145" s="201"/>
      <c r="P145" s="201"/>
      <c r="Q145" s="201"/>
      <c r="R145" s="201"/>
      <c r="S145" s="201"/>
      <c r="T145" s="201"/>
      <c r="U145" s="201"/>
      <c r="V145" s="188"/>
      <c r="W145" s="188"/>
    </row>
    <row r="146" spans="2:23" x14ac:dyDescent="0.15">
      <c r="B146" s="489"/>
      <c r="C146" s="679"/>
      <c r="D146" s="613"/>
      <c r="E146" s="613"/>
      <c r="F146" s="205"/>
      <c r="G146" s="206"/>
      <c r="H146" s="206"/>
      <c r="I146" s="206"/>
      <c r="J146" s="206"/>
      <c r="K146" s="206"/>
      <c r="L146" s="206"/>
      <c r="M146" s="206"/>
      <c r="N146" s="206"/>
      <c r="O146" s="206"/>
      <c r="P146" s="206"/>
      <c r="Q146" s="206"/>
      <c r="R146" s="206"/>
      <c r="S146" s="207"/>
      <c r="T146" s="685" t="s">
        <v>15</v>
      </c>
      <c r="U146" s="686"/>
      <c r="V146" s="687"/>
      <c r="W146" s="208">
        <v>0</v>
      </c>
    </row>
    <row r="147" spans="2:23" x14ac:dyDescent="0.15">
      <c r="B147" s="499">
        <v>28</v>
      </c>
      <c r="C147" s="678" t="s">
        <v>586</v>
      </c>
      <c r="D147" s="612" t="s">
        <v>587</v>
      </c>
      <c r="E147" s="612" t="s">
        <v>575</v>
      </c>
      <c r="F147" s="129" t="s">
        <v>576</v>
      </c>
      <c r="G147" s="47"/>
      <c r="H147" s="47"/>
      <c r="I147" s="47"/>
      <c r="J147" s="47"/>
      <c r="K147" s="47"/>
      <c r="L147" s="47"/>
      <c r="M147" s="223"/>
      <c r="N147" s="223"/>
      <c r="O147" s="47"/>
      <c r="P147" s="47"/>
      <c r="Q147" s="47"/>
      <c r="R147" s="47"/>
      <c r="S147" s="47"/>
      <c r="T147" s="89"/>
      <c r="U147" s="47"/>
      <c r="V147" s="224"/>
      <c r="W147" s="224"/>
    </row>
    <row r="148" spans="2:23" x14ac:dyDescent="0.15">
      <c r="B148" s="499"/>
      <c r="C148" s="706"/>
      <c r="D148" s="613"/>
      <c r="E148" s="613"/>
      <c r="F148" s="129" t="s">
        <v>577</v>
      </c>
      <c r="G148" s="47"/>
      <c r="H148" s="47"/>
      <c r="I148" s="47"/>
      <c r="J148" s="47"/>
      <c r="K148" s="47"/>
      <c r="L148" s="47"/>
      <c r="M148" s="223"/>
      <c r="N148" s="223"/>
      <c r="O148" s="47"/>
      <c r="P148" s="47"/>
      <c r="Q148" s="47"/>
      <c r="R148" s="47"/>
      <c r="S148" s="47"/>
      <c r="T148" s="172"/>
      <c r="U148" s="49"/>
      <c r="V148" s="225"/>
      <c r="W148" s="225"/>
    </row>
    <row r="149" spans="2:23" x14ac:dyDescent="0.15">
      <c r="B149" s="499"/>
      <c r="C149" s="706"/>
      <c r="D149" s="613"/>
      <c r="E149" s="613"/>
      <c r="F149" s="129" t="s">
        <v>578</v>
      </c>
      <c r="G149" s="47"/>
      <c r="H149" s="47"/>
      <c r="I149" s="47"/>
      <c r="J149" s="47"/>
      <c r="K149" s="47"/>
      <c r="L149" s="47"/>
      <c r="M149" s="223"/>
      <c r="N149" s="223"/>
      <c r="O149" s="47"/>
      <c r="P149" s="47"/>
      <c r="Q149" s="47"/>
      <c r="R149" s="47"/>
      <c r="S149" s="47"/>
      <c r="T149" s="89"/>
      <c r="U149" s="47"/>
      <c r="V149" s="224"/>
      <c r="W149" s="224"/>
    </row>
    <row r="150" spans="2:23" ht="24" x14ac:dyDescent="0.15">
      <c r="B150" s="499"/>
      <c r="C150" s="706"/>
      <c r="D150" s="613"/>
      <c r="E150" s="613"/>
      <c r="F150" s="238" t="s">
        <v>579</v>
      </c>
      <c r="G150" s="47"/>
      <c r="H150" s="47"/>
      <c r="I150" s="47"/>
      <c r="J150" s="47"/>
      <c r="K150" s="47"/>
      <c r="L150" s="47"/>
      <c r="M150" s="223"/>
      <c r="N150" s="223"/>
      <c r="O150" s="47"/>
      <c r="P150" s="47"/>
      <c r="Q150" s="47"/>
      <c r="R150" s="47"/>
      <c r="S150" s="47"/>
      <c r="T150" s="91"/>
      <c r="U150" s="61"/>
      <c r="V150" s="234"/>
      <c r="W150" s="224"/>
    </row>
    <row r="151" spans="2:23" x14ac:dyDescent="0.15">
      <c r="B151" s="499"/>
      <c r="C151" s="679"/>
      <c r="D151" s="614"/>
      <c r="E151" s="614"/>
      <c r="F151" s="685"/>
      <c r="G151" s="686"/>
      <c r="H151" s="686"/>
      <c r="I151" s="686"/>
      <c r="J151" s="686"/>
      <c r="K151" s="686"/>
      <c r="L151" s="686"/>
      <c r="M151" s="686"/>
      <c r="N151" s="686"/>
      <c r="O151" s="686"/>
      <c r="P151" s="686"/>
      <c r="Q151" s="686"/>
      <c r="R151" s="686"/>
      <c r="S151" s="687"/>
      <c r="T151" s="685" t="s">
        <v>15</v>
      </c>
      <c r="U151" s="686"/>
      <c r="V151" s="687"/>
      <c r="W151" s="208">
        <f>SUM(W148:W150)</f>
        <v>0</v>
      </c>
    </row>
    <row r="152" spans="2:23" x14ac:dyDescent="0.15">
      <c r="B152" s="29"/>
      <c r="C152" s="29"/>
      <c r="D152" s="29"/>
      <c r="E152" s="29"/>
      <c r="F152" s="29"/>
      <c r="G152" s="29"/>
      <c r="H152" s="29"/>
      <c r="I152" s="29"/>
      <c r="J152" s="29"/>
      <c r="K152" s="29"/>
      <c r="L152" s="29"/>
      <c r="M152" s="29"/>
      <c r="N152" s="29"/>
      <c r="O152" s="29"/>
      <c r="P152" s="29"/>
      <c r="Q152" s="29"/>
      <c r="R152" s="29"/>
      <c r="S152" s="29"/>
      <c r="T152" s="685" t="s">
        <v>588</v>
      </c>
      <c r="U152" s="686"/>
      <c r="V152" s="687"/>
      <c r="W152" s="208" t="e">
        <f>SUM(W15+W21+W21+#REF!+W37+#REF!+W43+W48+W53+W60+W65+W70+W75+W80+W100+W105+W110+W116+W121+W126+W131+W136+W141+W146+W151)</f>
        <v>#REF!</v>
      </c>
    </row>
    <row r="154" spans="2:23" x14ac:dyDescent="0.15">
      <c r="B154" s="124" t="s">
        <v>284</v>
      </c>
      <c r="C154" s="29"/>
      <c r="D154" s="29"/>
      <c r="E154" s="29"/>
      <c r="F154" s="29"/>
      <c r="G154" s="29"/>
      <c r="H154" s="29"/>
      <c r="I154" s="29"/>
      <c r="J154" s="29"/>
      <c r="K154" s="29"/>
      <c r="L154" s="29"/>
      <c r="M154" s="29"/>
      <c r="N154" s="29"/>
      <c r="O154" s="29"/>
      <c r="P154" s="29"/>
      <c r="Q154" s="29"/>
      <c r="R154" s="29"/>
      <c r="S154" s="29"/>
      <c r="T154" s="29"/>
      <c r="U154" s="29"/>
      <c r="V154" s="239"/>
      <c r="W154" s="239"/>
    </row>
    <row r="155" spans="2:23" x14ac:dyDescent="0.15">
      <c r="B155" s="694" t="s">
        <v>4</v>
      </c>
      <c r="C155" s="695" t="s">
        <v>7</v>
      </c>
      <c r="D155" s="696"/>
      <c r="E155" s="699" t="s">
        <v>8</v>
      </c>
      <c r="F155" s="700"/>
      <c r="G155" s="694" t="s">
        <v>9</v>
      </c>
      <c r="H155" s="694"/>
      <c r="I155" s="694"/>
      <c r="J155" s="694"/>
      <c r="K155" s="694"/>
      <c r="L155" s="694"/>
      <c r="M155" s="694"/>
      <c r="N155" s="694"/>
      <c r="O155" s="694"/>
      <c r="P155" s="694"/>
      <c r="Q155" s="694"/>
      <c r="R155" s="694"/>
      <c r="S155" s="703" t="s">
        <v>10</v>
      </c>
      <c r="T155" s="704"/>
      <c r="U155" s="704"/>
      <c r="V155" s="704"/>
      <c r="W155" s="705"/>
    </row>
    <row r="156" spans="2:23" x14ac:dyDescent="0.15">
      <c r="B156" s="694"/>
      <c r="C156" s="697"/>
      <c r="D156" s="698"/>
      <c r="E156" s="701"/>
      <c r="F156" s="702"/>
      <c r="G156" s="240">
        <v>1</v>
      </c>
      <c r="H156" s="240">
        <v>2</v>
      </c>
      <c r="I156" s="240">
        <v>3</v>
      </c>
      <c r="J156" s="240">
        <v>4</v>
      </c>
      <c r="K156" s="240">
        <v>5</v>
      </c>
      <c r="L156" s="240">
        <v>6</v>
      </c>
      <c r="M156" s="240">
        <v>7</v>
      </c>
      <c r="N156" s="240">
        <v>8</v>
      </c>
      <c r="O156" s="240">
        <v>9</v>
      </c>
      <c r="P156" s="240">
        <v>10</v>
      </c>
      <c r="Q156" s="240">
        <v>11</v>
      </c>
      <c r="R156" s="240">
        <v>12</v>
      </c>
      <c r="S156" s="240" t="s">
        <v>11</v>
      </c>
      <c r="T156" s="240" t="s">
        <v>12</v>
      </c>
      <c r="U156" s="240" t="s">
        <v>13</v>
      </c>
      <c r="V156" s="241" t="s">
        <v>14</v>
      </c>
      <c r="W156" s="241" t="s">
        <v>15</v>
      </c>
    </row>
    <row r="157" spans="2:23" x14ac:dyDescent="0.15">
      <c r="B157" s="487">
        <v>1</v>
      </c>
      <c r="C157" s="690" t="s">
        <v>589</v>
      </c>
      <c r="D157" s="691"/>
      <c r="E157" s="688" t="s">
        <v>590</v>
      </c>
      <c r="F157" s="689"/>
      <c r="G157" s="47"/>
      <c r="H157" s="47"/>
      <c r="I157" s="47"/>
      <c r="J157" s="47"/>
      <c r="K157" s="47"/>
      <c r="L157" s="47"/>
      <c r="M157" s="47"/>
      <c r="N157" s="47"/>
      <c r="O157" s="242"/>
      <c r="P157" s="47"/>
      <c r="Q157" s="47"/>
      <c r="R157" s="47"/>
      <c r="S157" s="47"/>
      <c r="T157" s="47"/>
      <c r="U157" s="47"/>
      <c r="V157" s="224"/>
      <c r="W157" s="224"/>
    </row>
    <row r="158" spans="2:23" x14ac:dyDescent="0.15">
      <c r="B158" s="488"/>
      <c r="C158" s="692"/>
      <c r="D158" s="693"/>
      <c r="E158" s="688" t="s">
        <v>591</v>
      </c>
      <c r="F158" s="689"/>
      <c r="G158" s="47"/>
      <c r="H158" s="47"/>
      <c r="I158" s="47"/>
      <c r="J158" s="47"/>
      <c r="K158" s="47"/>
      <c r="L158" s="47"/>
      <c r="M158" s="47"/>
      <c r="N158" s="47"/>
      <c r="O158" s="47"/>
      <c r="P158" s="47"/>
      <c r="Q158" s="223"/>
      <c r="R158" s="223"/>
      <c r="S158" s="106"/>
      <c r="T158" s="106"/>
      <c r="U158" s="106"/>
      <c r="V158" s="106"/>
      <c r="W158" s="188"/>
    </row>
    <row r="159" spans="2:23" x14ac:dyDescent="0.15">
      <c r="B159" s="488"/>
      <c r="C159" s="692"/>
      <c r="D159" s="693"/>
      <c r="E159" s="688" t="s">
        <v>592</v>
      </c>
      <c r="F159" s="689"/>
      <c r="G159" s="47"/>
      <c r="H159" s="47"/>
      <c r="I159" s="47"/>
      <c r="J159" s="47"/>
      <c r="K159" s="47"/>
      <c r="L159" s="47"/>
      <c r="M159" s="47"/>
      <c r="N159" s="47"/>
      <c r="O159" s="47"/>
      <c r="P159" s="47"/>
      <c r="Q159" s="223"/>
      <c r="R159" s="223"/>
      <c r="S159" s="106"/>
      <c r="T159" s="106"/>
      <c r="U159" s="106"/>
      <c r="V159" s="106"/>
      <c r="W159" s="188"/>
    </row>
    <row r="160" spans="2:23" x14ac:dyDescent="0.15">
      <c r="B160" s="106">
        <v>2</v>
      </c>
      <c r="C160" s="688" t="s">
        <v>593</v>
      </c>
      <c r="D160" s="689"/>
      <c r="E160" s="688" t="s">
        <v>594</v>
      </c>
      <c r="F160" s="689"/>
      <c r="G160" s="47"/>
      <c r="H160" s="223"/>
      <c r="I160" s="47"/>
      <c r="J160" s="47"/>
      <c r="K160" s="47"/>
      <c r="L160" s="47"/>
      <c r="M160" s="47"/>
      <c r="N160" s="223"/>
      <c r="O160" s="47"/>
      <c r="P160" s="47"/>
      <c r="Q160" s="47"/>
      <c r="R160" s="47"/>
      <c r="S160" s="201"/>
      <c r="T160" s="201"/>
      <c r="U160" s="201"/>
      <c r="V160" s="188"/>
      <c r="W160" s="188"/>
    </row>
    <row r="161" spans="2:23" x14ac:dyDescent="0.15">
      <c r="B161" s="106">
        <v>3</v>
      </c>
      <c r="C161" s="688" t="s">
        <v>306</v>
      </c>
      <c r="D161" s="689"/>
      <c r="E161" s="688" t="s">
        <v>306</v>
      </c>
      <c r="F161" s="689"/>
      <c r="G161" s="223"/>
      <c r="H161" s="223"/>
      <c r="I161" s="223"/>
      <c r="J161" s="223"/>
      <c r="K161" s="223"/>
      <c r="L161" s="223"/>
      <c r="M161" s="223"/>
      <c r="N161" s="223"/>
      <c r="O161" s="223"/>
      <c r="P161" s="223"/>
      <c r="Q161" s="223"/>
      <c r="R161" s="223"/>
      <c r="S161" s="47"/>
      <c r="T161" s="47"/>
      <c r="U161" s="47"/>
      <c r="V161" s="224"/>
      <c r="W161" s="188"/>
    </row>
    <row r="162" spans="2:23" x14ac:dyDescent="0.15">
      <c r="B162" s="106">
        <v>4</v>
      </c>
      <c r="C162" s="688" t="s">
        <v>595</v>
      </c>
      <c r="D162" s="689"/>
      <c r="E162" s="688" t="s">
        <v>308</v>
      </c>
      <c r="F162" s="689"/>
      <c r="G162" s="223"/>
      <c r="H162" s="223"/>
      <c r="I162" s="223"/>
      <c r="J162" s="223"/>
      <c r="K162" s="223"/>
      <c r="L162" s="223"/>
      <c r="M162" s="223"/>
      <c r="N162" s="223"/>
      <c r="O162" s="223"/>
      <c r="P162" s="223"/>
      <c r="Q162" s="223"/>
      <c r="R162" s="223"/>
      <c r="S162" s="47"/>
      <c r="T162" s="47"/>
      <c r="U162" s="47"/>
      <c r="V162" s="224"/>
      <c r="W162" s="188"/>
    </row>
    <row r="163" spans="2:23" x14ac:dyDescent="0.15">
      <c r="B163" s="106">
        <v>5</v>
      </c>
      <c r="C163" s="688" t="s">
        <v>596</v>
      </c>
      <c r="D163" s="689"/>
      <c r="E163" s="688" t="s">
        <v>597</v>
      </c>
      <c r="F163" s="689"/>
      <c r="G163" s="47"/>
      <c r="H163" s="47"/>
      <c r="I163" s="47"/>
      <c r="J163" s="223"/>
      <c r="K163" s="47"/>
      <c r="L163" s="47"/>
      <c r="M163" s="47"/>
      <c r="N163" s="47"/>
      <c r="O163" s="47"/>
      <c r="P163" s="223"/>
      <c r="Q163" s="47"/>
      <c r="R163" s="47"/>
      <c r="S163" s="106"/>
      <c r="T163" s="106"/>
      <c r="U163" s="106"/>
      <c r="V163" s="224"/>
      <c r="W163" s="188"/>
    </row>
    <row r="164" spans="2:23" x14ac:dyDescent="0.15">
      <c r="B164" s="29"/>
      <c r="C164" s="29"/>
      <c r="D164" s="29"/>
      <c r="E164" s="29"/>
      <c r="F164" s="29"/>
      <c r="G164" s="29"/>
      <c r="H164" s="29"/>
      <c r="I164" s="29"/>
      <c r="J164" s="29"/>
      <c r="K164" s="29"/>
      <c r="L164" s="29"/>
      <c r="M164" s="29"/>
      <c r="N164" s="29"/>
      <c r="O164" s="29"/>
      <c r="P164" s="29"/>
      <c r="Q164" s="29"/>
      <c r="R164" s="29"/>
      <c r="S164" s="29"/>
      <c r="T164" s="685" t="s">
        <v>588</v>
      </c>
      <c r="U164" s="686"/>
      <c r="V164" s="687"/>
      <c r="W164" s="208">
        <f>SUM(W157:W163)</f>
        <v>0</v>
      </c>
    </row>
    <row r="165" spans="2:23" x14ac:dyDescent="0.15">
      <c r="B165" s="29"/>
      <c r="C165" s="29"/>
      <c r="D165" s="29"/>
      <c r="E165" s="29"/>
      <c r="F165" s="29"/>
      <c r="G165" s="29"/>
      <c r="H165" s="29"/>
      <c r="I165" s="29"/>
      <c r="J165" s="29"/>
      <c r="K165" s="29"/>
      <c r="L165" s="29"/>
      <c r="M165" s="29"/>
      <c r="N165" s="29"/>
      <c r="O165" s="29"/>
      <c r="P165" s="29"/>
      <c r="Q165" s="29"/>
      <c r="R165" s="29"/>
      <c r="S165" s="29"/>
      <c r="T165" s="685" t="s">
        <v>598</v>
      </c>
      <c r="U165" s="686"/>
      <c r="V165" s="687"/>
      <c r="W165" s="208" t="e">
        <f>SUM(W152+W164)</f>
        <v>#REF!</v>
      </c>
    </row>
  </sheetData>
  <mergeCells count="179">
    <mergeCell ref="B1:W1"/>
    <mergeCell ref="B2:W2"/>
    <mergeCell ref="B3:W3"/>
    <mergeCell ref="B5:D5"/>
    <mergeCell ref="E5:W5"/>
    <mergeCell ref="B6:D6"/>
    <mergeCell ref="E6:W6"/>
    <mergeCell ref="D16:W16"/>
    <mergeCell ref="B17:B21"/>
    <mergeCell ref="C17:C21"/>
    <mergeCell ref="D17:D21"/>
    <mergeCell ref="E17:E21"/>
    <mergeCell ref="T21:V21"/>
    <mergeCell ref="S8:W8"/>
    <mergeCell ref="B10:B15"/>
    <mergeCell ref="D10:W10"/>
    <mergeCell ref="C11:C15"/>
    <mergeCell ref="D11:D15"/>
    <mergeCell ref="E11:E15"/>
    <mergeCell ref="F15:S15"/>
    <mergeCell ref="T15:V15"/>
    <mergeCell ref="B8:B9"/>
    <mergeCell ref="C8:C9"/>
    <mergeCell ref="D8:D9"/>
    <mergeCell ref="E8:E9"/>
    <mergeCell ref="F8:F9"/>
    <mergeCell ref="G8:R8"/>
    <mergeCell ref="B22:B26"/>
    <mergeCell ref="C22:C26"/>
    <mergeCell ref="D22:D26"/>
    <mergeCell ref="E22:E26"/>
    <mergeCell ref="T26:V26"/>
    <mergeCell ref="B27:B31"/>
    <mergeCell ref="C27:C31"/>
    <mergeCell ref="D27:D31"/>
    <mergeCell ref="E27:E31"/>
    <mergeCell ref="F31:S31"/>
    <mergeCell ref="D38:W38"/>
    <mergeCell ref="B39:B43"/>
    <mergeCell ref="C39:C43"/>
    <mergeCell ref="D39:D43"/>
    <mergeCell ref="E39:E43"/>
    <mergeCell ref="T43:V43"/>
    <mergeCell ref="T31:V31"/>
    <mergeCell ref="D32:W32"/>
    <mergeCell ref="B33:B37"/>
    <mergeCell ref="C33:C37"/>
    <mergeCell ref="D33:D37"/>
    <mergeCell ref="E33:E37"/>
    <mergeCell ref="F37:S37"/>
    <mergeCell ref="T37:V37"/>
    <mergeCell ref="B44:B48"/>
    <mergeCell ref="C44:C48"/>
    <mergeCell ref="D44:D48"/>
    <mergeCell ref="E44:E48"/>
    <mergeCell ref="T48:V48"/>
    <mergeCell ref="B49:B53"/>
    <mergeCell ref="C49:C53"/>
    <mergeCell ref="D49:D53"/>
    <mergeCell ref="E49:E53"/>
    <mergeCell ref="T53:V53"/>
    <mergeCell ref="B54:B60"/>
    <mergeCell ref="C54:C60"/>
    <mergeCell ref="D54:D60"/>
    <mergeCell ref="E54:E60"/>
    <mergeCell ref="T60:V60"/>
    <mergeCell ref="B61:B65"/>
    <mergeCell ref="C61:C65"/>
    <mergeCell ref="D61:D65"/>
    <mergeCell ref="E61:E65"/>
    <mergeCell ref="T65:V65"/>
    <mergeCell ref="B66:B70"/>
    <mergeCell ref="C66:C70"/>
    <mergeCell ref="D66:D70"/>
    <mergeCell ref="E66:E70"/>
    <mergeCell ref="T70:V70"/>
    <mergeCell ref="B71:B75"/>
    <mergeCell ref="C71:C75"/>
    <mergeCell ref="D71:D75"/>
    <mergeCell ref="E71:E75"/>
    <mergeCell ref="T75:V75"/>
    <mergeCell ref="B76:B80"/>
    <mergeCell ref="C76:C80"/>
    <mergeCell ref="D76:D80"/>
    <mergeCell ref="E76:E80"/>
    <mergeCell ref="T80:V80"/>
    <mergeCell ref="B81:B85"/>
    <mergeCell ref="C81:C85"/>
    <mergeCell ref="D81:D85"/>
    <mergeCell ref="E81:E85"/>
    <mergeCell ref="T85:V85"/>
    <mergeCell ref="B86:B90"/>
    <mergeCell ref="C86:C90"/>
    <mergeCell ref="D86:D90"/>
    <mergeCell ref="E86:E90"/>
    <mergeCell ref="T90:V90"/>
    <mergeCell ref="B91:B95"/>
    <mergeCell ref="C91:C95"/>
    <mergeCell ref="D91:D95"/>
    <mergeCell ref="E91:E95"/>
    <mergeCell ref="T95:V95"/>
    <mergeCell ref="B106:B110"/>
    <mergeCell ref="C106:C110"/>
    <mergeCell ref="D106:D110"/>
    <mergeCell ref="E106:E110"/>
    <mergeCell ref="T110:V110"/>
    <mergeCell ref="D111:W111"/>
    <mergeCell ref="B96:B100"/>
    <mergeCell ref="C96:C100"/>
    <mergeCell ref="D96:D100"/>
    <mergeCell ref="E96:E100"/>
    <mergeCell ref="T100:V100"/>
    <mergeCell ref="B101:B105"/>
    <mergeCell ref="C101:C105"/>
    <mergeCell ref="D101:D105"/>
    <mergeCell ref="E101:E105"/>
    <mergeCell ref="T105:V105"/>
    <mergeCell ref="B112:B116"/>
    <mergeCell ref="C112:C116"/>
    <mergeCell ref="D112:D116"/>
    <mergeCell ref="E112:E116"/>
    <mergeCell ref="T116:V116"/>
    <mergeCell ref="B117:B121"/>
    <mergeCell ref="C117:C121"/>
    <mergeCell ref="D117:D121"/>
    <mergeCell ref="E117:E121"/>
    <mergeCell ref="T121:V121"/>
    <mergeCell ref="B122:B126"/>
    <mergeCell ref="C122:C126"/>
    <mergeCell ref="D122:D126"/>
    <mergeCell ref="E122:E126"/>
    <mergeCell ref="T126:V126"/>
    <mergeCell ref="B127:B131"/>
    <mergeCell ref="C127:C131"/>
    <mergeCell ref="D127:D131"/>
    <mergeCell ref="E127:E131"/>
    <mergeCell ref="T131:V131"/>
    <mergeCell ref="B132:B136"/>
    <mergeCell ref="C132:C136"/>
    <mergeCell ref="D132:D136"/>
    <mergeCell ref="E132:E136"/>
    <mergeCell ref="T136:V136"/>
    <mergeCell ref="B137:B141"/>
    <mergeCell ref="C137:C141"/>
    <mergeCell ref="D137:D141"/>
    <mergeCell ref="E137:E141"/>
    <mergeCell ref="T141:V141"/>
    <mergeCell ref="T151:V151"/>
    <mergeCell ref="T152:V152"/>
    <mergeCell ref="B155:B156"/>
    <mergeCell ref="C155:D156"/>
    <mergeCell ref="E155:F156"/>
    <mergeCell ref="G155:R155"/>
    <mergeCell ref="S155:W155"/>
    <mergeCell ref="B142:B146"/>
    <mergeCell ref="C142:C146"/>
    <mergeCell ref="D142:D146"/>
    <mergeCell ref="E142:E146"/>
    <mergeCell ref="T146:V146"/>
    <mergeCell ref="B147:B151"/>
    <mergeCell ref="C147:C151"/>
    <mergeCell ref="D147:D151"/>
    <mergeCell ref="E147:E151"/>
    <mergeCell ref="F151:S151"/>
    <mergeCell ref="T164:V164"/>
    <mergeCell ref="T165:V165"/>
    <mergeCell ref="C161:D161"/>
    <mergeCell ref="E161:F161"/>
    <mergeCell ref="C162:D162"/>
    <mergeCell ref="E162:F162"/>
    <mergeCell ref="C163:D163"/>
    <mergeCell ref="E163:F163"/>
    <mergeCell ref="B157:B159"/>
    <mergeCell ref="C157:D159"/>
    <mergeCell ref="E157:F157"/>
    <mergeCell ref="E158:F158"/>
    <mergeCell ref="E159:F159"/>
    <mergeCell ref="C160:D160"/>
    <mergeCell ref="E160:F16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E2B2C-04EE-47B5-A60C-D500C6289A8F}">
  <dimension ref="B1:W35"/>
  <sheetViews>
    <sheetView topLeftCell="A3" workbookViewId="0">
      <selection activeCell="A4" sqref="A1:A1048576"/>
    </sheetView>
  </sheetViews>
  <sheetFormatPr baseColWidth="10" defaultColWidth="10.83203125" defaultRowHeight="15" x14ac:dyDescent="0.2"/>
  <cols>
    <col min="1" max="1" width="3.83203125" customWidth="1"/>
    <col min="2" max="2" width="5.6640625" customWidth="1"/>
    <col min="3" max="3" width="8.5" customWidth="1"/>
    <col min="4" max="4" width="25" customWidth="1"/>
    <col min="5" max="5" width="21" customWidth="1"/>
    <col min="6" max="6" width="13" customWidth="1"/>
    <col min="7" max="18" width="3.83203125" customWidth="1"/>
  </cols>
  <sheetData>
    <row r="1" spans="2:23" ht="21" x14ac:dyDescent="0.25">
      <c r="B1" s="739" t="s">
        <v>0</v>
      </c>
      <c r="C1" s="739"/>
      <c r="D1" s="739"/>
      <c r="E1" s="739"/>
      <c r="F1" s="739"/>
      <c r="G1" s="739"/>
      <c r="H1" s="739"/>
      <c r="I1" s="739"/>
      <c r="J1" s="739"/>
      <c r="K1" s="739"/>
      <c r="L1" s="739"/>
      <c r="M1" s="739"/>
      <c r="N1" s="739"/>
      <c r="O1" s="739"/>
      <c r="P1" s="739"/>
      <c r="Q1" s="739"/>
      <c r="R1" s="739"/>
      <c r="S1" s="739"/>
      <c r="T1" s="739"/>
      <c r="U1" s="739"/>
      <c r="V1" s="739"/>
      <c r="W1" s="739"/>
    </row>
    <row r="2" spans="2:23" ht="21" x14ac:dyDescent="0.25">
      <c r="B2" s="739" t="s">
        <v>1</v>
      </c>
      <c r="C2" s="739"/>
      <c r="D2" s="739"/>
      <c r="E2" s="739"/>
      <c r="F2" s="739"/>
      <c r="G2" s="739"/>
      <c r="H2" s="739"/>
      <c r="I2" s="739"/>
      <c r="J2" s="739"/>
      <c r="K2" s="739"/>
      <c r="L2" s="739"/>
      <c r="M2" s="739"/>
      <c r="N2" s="739"/>
      <c r="O2" s="739"/>
      <c r="P2" s="739"/>
      <c r="Q2" s="739"/>
      <c r="R2" s="739"/>
      <c r="S2" s="739"/>
      <c r="T2" s="739"/>
      <c r="U2" s="739"/>
      <c r="V2" s="739"/>
      <c r="W2" s="739"/>
    </row>
    <row r="3" spans="2:23" ht="21" x14ac:dyDescent="0.25">
      <c r="B3" s="739" t="s">
        <v>2</v>
      </c>
      <c r="C3" s="739"/>
      <c r="D3" s="739"/>
      <c r="E3" s="739"/>
      <c r="F3" s="739"/>
      <c r="G3" s="739"/>
      <c r="H3" s="739"/>
      <c r="I3" s="739"/>
      <c r="J3" s="739"/>
      <c r="K3" s="739"/>
      <c r="L3" s="739"/>
      <c r="M3" s="739"/>
      <c r="N3" s="739"/>
      <c r="O3" s="739"/>
      <c r="P3" s="739"/>
      <c r="Q3" s="739"/>
      <c r="R3" s="739"/>
      <c r="S3" s="739"/>
      <c r="T3" s="739"/>
      <c r="U3" s="739"/>
      <c r="V3" s="739"/>
      <c r="W3" s="739"/>
    </row>
    <row r="4" spans="2:23" x14ac:dyDescent="0.2">
      <c r="B4" s="124"/>
      <c r="C4" s="29"/>
      <c r="D4" s="29"/>
      <c r="E4" s="29"/>
      <c r="F4" s="29"/>
      <c r="G4" s="29"/>
      <c r="H4" s="29"/>
      <c r="I4" s="29"/>
      <c r="J4" s="29"/>
      <c r="K4" s="29"/>
      <c r="L4" s="29"/>
      <c r="M4" s="29"/>
      <c r="N4" s="29"/>
      <c r="O4" s="29"/>
      <c r="P4" s="29"/>
      <c r="Q4" s="29"/>
      <c r="R4" s="29"/>
      <c r="S4" s="29"/>
      <c r="T4" s="29"/>
      <c r="U4" s="29"/>
      <c r="V4" s="29"/>
      <c r="W4" s="29"/>
    </row>
    <row r="5" spans="2:23" ht="16" x14ac:dyDescent="0.2">
      <c r="B5" s="246" t="s">
        <v>474</v>
      </c>
      <c r="C5" s="246"/>
      <c r="D5" s="246"/>
      <c r="E5" s="246" t="s">
        <v>605</v>
      </c>
      <c r="F5" s="246"/>
      <c r="G5" s="246"/>
      <c r="H5" s="246"/>
      <c r="I5" s="246"/>
      <c r="J5" s="246"/>
      <c r="K5" s="246"/>
      <c r="L5" s="246"/>
      <c r="M5" s="246"/>
      <c r="N5" s="246"/>
      <c r="O5" s="246"/>
      <c r="P5" s="246"/>
      <c r="Q5" s="246"/>
      <c r="R5" s="246"/>
      <c r="S5" s="246"/>
      <c r="T5" s="246"/>
      <c r="U5" s="246"/>
      <c r="V5" s="246"/>
      <c r="W5" s="246"/>
    </row>
    <row r="6" spans="2:23" ht="16" x14ac:dyDescent="0.2">
      <c r="B6" s="246" t="s">
        <v>476</v>
      </c>
      <c r="C6" s="246"/>
      <c r="D6" s="246"/>
      <c r="E6" s="246" t="s">
        <v>606</v>
      </c>
      <c r="F6" s="246"/>
      <c r="G6" s="246"/>
      <c r="H6" s="246"/>
      <c r="I6" s="246"/>
      <c r="J6" s="246"/>
      <c r="K6" s="246"/>
      <c r="L6" s="246"/>
      <c r="M6" s="246"/>
      <c r="N6" s="246"/>
      <c r="O6" s="246"/>
      <c r="P6" s="246"/>
      <c r="Q6" s="246"/>
      <c r="R6" s="246"/>
      <c r="S6" s="246"/>
      <c r="T6" s="246"/>
      <c r="U6" s="246"/>
      <c r="V6" s="246"/>
      <c r="W6" s="246"/>
    </row>
    <row r="7" spans="2:23" x14ac:dyDescent="0.2">
      <c r="B7" s="29"/>
      <c r="C7" s="29"/>
      <c r="D7" s="29"/>
      <c r="E7" s="29"/>
      <c r="F7" s="29"/>
      <c r="G7" s="29"/>
      <c r="H7" s="29"/>
      <c r="I7" s="29"/>
      <c r="J7" s="29"/>
      <c r="K7" s="29"/>
      <c r="L7" s="29"/>
      <c r="M7" s="29"/>
      <c r="N7" s="29"/>
      <c r="O7" s="29"/>
      <c r="P7" s="29"/>
      <c r="Q7" s="29"/>
      <c r="R7" s="29"/>
      <c r="S7" s="29"/>
      <c r="T7" s="29"/>
      <c r="U7" s="29"/>
      <c r="V7" s="29"/>
      <c r="W7" s="29"/>
    </row>
    <row r="8" spans="2:23" x14ac:dyDescent="0.2">
      <c r="B8" s="694" t="s">
        <v>4</v>
      </c>
      <c r="C8" s="712" t="s">
        <v>5</v>
      </c>
      <c r="D8" s="694" t="s">
        <v>6</v>
      </c>
      <c r="E8" s="694" t="s">
        <v>7</v>
      </c>
      <c r="F8" s="694" t="s">
        <v>8</v>
      </c>
      <c r="G8" s="694" t="s">
        <v>9</v>
      </c>
      <c r="H8" s="694"/>
      <c r="I8" s="694"/>
      <c r="J8" s="694"/>
      <c r="K8" s="694"/>
      <c r="L8" s="694"/>
      <c r="M8" s="694"/>
      <c r="N8" s="694"/>
      <c r="O8" s="694"/>
      <c r="P8" s="694"/>
      <c r="Q8" s="694"/>
      <c r="R8" s="694"/>
      <c r="S8" s="694" t="s">
        <v>10</v>
      </c>
      <c r="T8" s="694"/>
      <c r="U8" s="694"/>
      <c r="V8" s="694"/>
      <c r="W8" s="694"/>
    </row>
    <row r="9" spans="2:23" x14ac:dyDescent="0.2">
      <c r="B9" s="694"/>
      <c r="C9" s="712"/>
      <c r="D9" s="694"/>
      <c r="E9" s="694"/>
      <c r="F9" s="694"/>
      <c r="G9" s="240">
        <v>1</v>
      </c>
      <c r="H9" s="240">
        <v>2</v>
      </c>
      <c r="I9" s="240">
        <v>3</v>
      </c>
      <c r="J9" s="240">
        <v>4</v>
      </c>
      <c r="K9" s="240">
        <v>5</v>
      </c>
      <c r="L9" s="240">
        <v>6</v>
      </c>
      <c r="M9" s="240">
        <v>7</v>
      </c>
      <c r="N9" s="240">
        <v>8</v>
      </c>
      <c r="O9" s="240">
        <v>9</v>
      </c>
      <c r="P9" s="240">
        <v>10</v>
      </c>
      <c r="Q9" s="240">
        <v>11</v>
      </c>
      <c r="R9" s="240">
        <v>12</v>
      </c>
      <c r="S9" s="240" t="s">
        <v>11</v>
      </c>
      <c r="T9" s="240" t="s">
        <v>12</v>
      </c>
      <c r="U9" s="240" t="s">
        <v>13</v>
      </c>
      <c r="V9" s="240" t="s">
        <v>14</v>
      </c>
      <c r="W9" s="240" t="s">
        <v>15</v>
      </c>
    </row>
    <row r="10" spans="2:23" s="31" customFormat="1" ht="12" x14ac:dyDescent="0.15">
      <c r="B10" s="247"/>
      <c r="C10" s="176" t="s">
        <v>108</v>
      </c>
      <c r="D10" s="735" t="s">
        <v>607</v>
      </c>
      <c r="E10" s="735"/>
      <c r="F10" s="735"/>
      <c r="G10" s="735"/>
      <c r="H10" s="735"/>
      <c r="I10" s="735"/>
      <c r="J10" s="735"/>
      <c r="K10" s="735"/>
      <c r="L10" s="735"/>
      <c r="M10" s="735"/>
      <c r="N10" s="735"/>
      <c r="O10" s="735"/>
      <c r="P10" s="735"/>
      <c r="Q10" s="735"/>
      <c r="R10" s="735"/>
      <c r="S10" s="735"/>
      <c r="T10" s="735"/>
      <c r="U10" s="735"/>
      <c r="V10" s="735"/>
      <c r="W10" s="735"/>
    </row>
    <row r="11" spans="2:23" s="252" customFormat="1" ht="52" x14ac:dyDescent="0.2">
      <c r="B11" s="248">
        <v>1</v>
      </c>
      <c r="C11" s="249" t="s">
        <v>92</v>
      </c>
      <c r="D11" s="250" t="s">
        <v>93</v>
      </c>
      <c r="E11" s="250" t="s">
        <v>608</v>
      </c>
      <c r="F11" s="250" t="s">
        <v>609</v>
      </c>
      <c r="G11" s="249"/>
      <c r="H11" s="249"/>
      <c r="I11" s="249"/>
      <c r="J11" s="249"/>
      <c r="K11" s="251"/>
      <c r="L11" s="251"/>
      <c r="M11" s="251"/>
      <c r="N11" s="251"/>
      <c r="O11" s="251"/>
      <c r="P11" s="251"/>
      <c r="Q11" s="251"/>
      <c r="R11" s="251"/>
      <c r="S11" s="249"/>
      <c r="T11" s="249"/>
      <c r="U11" s="249"/>
      <c r="V11" s="249"/>
      <c r="W11" s="249"/>
    </row>
    <row r="12" spans="2:23" s="252" customFormat="1" ht="117" x14ac:dyDescent="0.2">
      <c r="B12" s="248">
        <v>2</v>
      </c>
      <c r="C12" s="249" t="s">
        <v>95</v>
      </c>
      <c r="D12" s="250" t="s">
        <v>610</v>
      </c>
      <c r="E12" s="250" t="s">
        <v>611</v>
      </c>
      <c r="F12" s="250" t="s">
        <v>612</v>
      </c>
      <c r="G12" s="249"/>
      <c r="H12" s="249"/>
      <c r="I12" s="249"/>
      <c r="J12" s="249"/>
      <c r="K12" s="251"/>
      <c r="L12" s="251"/>
      <c r="M12" s="251"/>
      <c r="N12" s="251"/>
      <c r="O12" s="251"/>
      <c r="P12" s="251"/>
      <c r="Q12" s="251"/>
      <c r="R12" s="251"/>
      <c r="S12" s="249"/>
      <c r="T12" s="249"/>
      <c r="U12" s="249"/>
      <c r="V12" s="249"/>
      <c r="W12" s="249"/>
    </row>
    <row r="13" spans="2:23" s="252" customFormat="1" ht="26" x14ac:dyDescent="0.2">
      <c r="B13" s="736">
        <v>3</v>
      </c>
      <c r="C13" s="737" t="s">
        <v>613</v>
      </c>
      <c r="D13" s="738" t="s">
        <v>614</v>
      </c>
      <c r="E13" s="738" t="s">
        <v>615</v>
      </c>
      <c r="F13" s="250" t="s">
        <v>616</v>
      </c>
      <c r="G13" s="249"/>
      <c r="H13" s="249"/>
      <c r="I13" s="249"/>
      <c r="J13" s="249"/>
      <c r="K13" s="249"/>
      <c r="L13" s="249"/>
      <c r="M13" s="249"/>
      <c r="N13" s="249"/>
      <c r="O13" s="249"/>
      <c r="P13" s="249"/>
      <c r="Q13" s="249"/>
      <c r="R13" s="249"/>
      <c r="S13" s="249"/>
      <c r="T13" s="249"/>
      <c r="U13" s="249"/>
      <c r="V13" s="249"/>
      <c r="W13" s="249"/>
    </row>
    <row r="14" spans="2:23" s="252" customFormat="1" ht="12" x14ac:dyDescent="0.2">
      <c r="B14" s="736"/>
      <c r="C14" s="737"/>
      <c r="D14" s="738"/>
      <c r="E14" s="738"/>
      <c r="F14" s="249" t="s">
        <v>617</v>
      </c>
      <c r="G14" s="249"/>
      <c r="H14" s="249"/>
      <c r="I14" s="249"/>
      <c r="J14" s="249"/>
      <c r="K14" s="251"/>
      <c r="L14" s="251"/>
      <c r="M14" s="249"/>
      <c r="N14" s="249"/>
      <c r="O14" s="249"/>
      <c r="P14" s="249"/>
      <c r="Q14" s="249"/>
      <c r="R14" s="249"/>
      <c r="S14" s="249" t="s">
        <v>22</v>
      </c>
      <c r="T14" s="249">
        <v>3</v>
      </c>
      <c r="U14" s="249">
        <v>10</v>
      </c>
      <c r="V14" s="253">
        <v>15000</v>
      </c>
      <c r="W14" s="253">
        <f>V14*U14*T14</f>
        <v>450000</v>
      </c>
    </row>
    <row r="15" spans="2:23" s="252" customFormat="1" ht="12" x14ac:dyDescent="0.2">
      <c r="B15" s="736"/>
      <c r="C15" s="737"/>
      <c r="D15" s="738"/>
      <c r="E15" s="738"/>
      <c r="F15" s="249" t="s">
        <v>42</v>
      </c>
      <c r="G15" s="249"/>
      <c r="H15" s="249"/>
      <c r="I15" s="249"/>
      <c r="J15" s="249"/>
      <c r="K15" s="249"/>
      <c r="L15" s="249"/>
      <c r="M15" s="251"/>
      <c r="N15" s="249"/>
      <c r="O15" s="249"/>
      <c r="P15" s="249"/>
      <c r="Q15" s="249"/>
      <c r="R15" s="249"/>
      <c r="S15" s="249" t="s">
        <v>22</v>
      </c>
      <c r="T15" s="249">
        <v>1</v>
      </c>
      <c r="U15" s="249">
        <v>25</v>
      </c>
      <c r="V15" s="253">
        <v>15000</v>
      </c>
      <c r="W15" s="253">
        <f>V15*U15*T15</f>
        <v>375000</v>
      </c>
    </row>
    <row r="16" spans="2:23" s="252" customFormat="1" ht="39" x14ac:dyDescent="0.2">
      <c r="B16" s="736"/>
      <c r="C16" s="737"/>
      <c r="D16" s="738"/>
      <c r="E16" s="738"/>
      <c r="F16" s="250" t="s">
        <v>618</v>
      </c>
      <c r="G16" s="249"/>
      <c r="H16" s="249"/>
      <c r="I16" s="249"/>
      <c r="J16" s="249"/>
      <c r="K16" s="249"/>
      <c r="L16" s="249"/>
      <c r="M16" s="251"/>
      <c r="N16" s="249"/>
      <c r="O16" s="249"/>
      <c r="P16" s="249"/>
      <c r="Q16" s="249"/>
      <c r="R16" s="249"/>
      <c r="S16" s="249"/>
      <c r="T16" s="249"/>
      <c r="U16" s="249"/>
      <c r="V16" s="249"/>
      <c r="W16" s="249"/>
    </row>
    <row r="17" spans="2:23" s="252" customFormat="1" ht="12" x14ac:dyDescent="0.2">
      <c r="B17" s="736"/>
      <c r="C17" s="737"/>
      <c r="D17" s="738"/>
      <c r="E17" s="738"/>
      <c r="F17" s="734" t="s">
        <v>15</v>
      </c>
      <c r="G17" s="734"/>
      <c r="H17" s="734"/>
      <c r="I17" s="734"/>
      <c r="J17" s="734"/>
      <c r="K17" s="734"/>
      <c r="L17" s="734"/>
      <c r="M17" s="734"/>
      <c r="N17" s="734"/>
      <c r="O17" s="734"/>
      <c r="P17" s="734"/>
      <c r="Q17" s="734"/>
      <c r="R17" s="734"/>
      <c r="S17" s="734"/>
      <c r="T17" s="734"/>
      <c r="U17" s="734"/>
      <c r="V17" s="734"/>
      <c r="W17" s="254">
        <f>SUM(W14:W16)</f>
        <v>825000</v>
      </c>
    </row>
    <row r="18" spans="2:23" s="252" customFormat="1" ht="26" x14ac:dyDescent="0.15">
      <c r="B18" s="725">
        <v>4</v>
      </c>
      <c r="C18" s="728" t="s">
        <v>619</v>
      </c>
      <c r="D18" s="731" t="s">
        <v>620</v>
      </c>
      <c r="E18" s="731" t="s">
        <v>621</v>
      </c>
      <c r="F18" s="250" t="s">
        <v>622</v>
      </c>
      <c r="G18" s="249"/>
      <c r="H18" s="249"/>
      <c r="I18" s="249"/>
      <c r="J18" s="249"/>
      <c r="K18" s="249"/>
      <c r="L18" s="249"/>
      <c r="M18" s="249"/>
      <c r="N18" s="249"/>
      <c r="O18" s="249"/>
      <c r="P18" s="249"/>
      <c r="Q18" s="251"/>
      <c r="R18" s="249"/>
      <c r="S18" s="143" t="s">
        <v>623</v>
      </c>
      <c r="T18" s="47">
        <v>1</v>
      </c>
      <c r="U18" s="47">
        <v>12</v>
      </c>
      <c r="V18" s="182">
        <v>100000</v>
      </c>
      <c r="W18" s="182">
        <f>T18*U18*V18</f>
        <v>1200000</v>
      </c>
    </row>
    <row r="19" spans="2:23" s="252" customFormat="1" ht="12" x14ac:dyDescent="0.15">
      <c r="B19" s="726"/>
      <c r="C19" s="729"/>
      <c r="D19" s="732"/>
      <c r="E19" s="732"/>
      <c r="F19" s="249" t="s">
        <v>624</v>
      </c>
      <c r="G19" s="249"/>
      <c r="H19" s="249"/>
      <c r="I19" s="249"/>
      <c r="J19" s="249"/>
      <c r="K19" s="249"/>
      <c r="L19" s="249"/>
      <c r="M19" s="249"/>
      <c r="N19" s="249"/>
      <c r="O19" s="249"/>
      <c r="P19" s="249"/>
      <c r="Q19" s="251"/>
      <c r="R19" s="249"/>
      <c r="S19" s="143" t="s">
        <v>625</v>
      </c>
      <c r="T19" s="47">
        <v>1</v>
      </c>
      <c r="U19" s="47">
        <v>12</v>
      </c>
      <c r="V19" s="182">
        <v>25000</v>
      </c>
      <c r="W19" s="182">
        <f>T19*U19*V19</f>
        <v>300000</v>
      </c>
    </row>
    <row r="20" spans="2:23" s="252" customFormat="1" ht="12" x14ac:dyDescent="0.15">
      <c r="B20" s="727"/>
      <c r="C20" s="730"/>
      <c r="D20" s="733"/>
      <c r="E20" s="733"/>
      <c r="F20" s="734" t="s">
        <v>15</v>
      </c>
      <c r="G20" s="734"/>
      <c r="H20" s="734"/>
      <c r="I20" s="734"/>
      <c r="J20" s="734"/>
      <c r="K20" s="734"/>
      <c r="L20" s="734"/>
      <c r="M20" s="734"/>
      <c r="N20" s="734"/>
      <c r="O20" s="734"/>
      <c r="P20" s="734"/>
      <c r="Q20" s="734"/>
      <c r="R20" s="734"/>
      <c r="S20" s="734"/>
      <c r="T20" s="734"/>
      <c r="U20" s="734"/>
      <c r="V20" s="734"/>
      <c r="W20" s="255">
        <f>W18+W19</f>
        <v>1500000</v>
      </c>
    </row>
    <row r="21" spans="2:23" s="252" customFormat="1" ht="26" x14ac:dyDescent="0.2">
      <c r="B21" s="725">
        <v>5</v>
      </c>
      <c r="C21" s="725" t="s">
        <v>626</v>
      </c>
      <c r="D21" s="731" t="s">
        <v>627</v>
      </c>
      <c r="E21" s="731" t="s">
        <v>628</v>
      </c>
      <c r="F21" s="249" t="s">
        <v>624</v>
      </c>
      <c r="G21" s="249"/>
      <c r="H21" s="249"/>
      <c r="I21" s="249"/>
      <c r="J21" s="249"/>
      <c r="K21" s="249"/>
      <c r="L21" s="249"/>
      <c r="M21" s="249"/>
      <c r="N21" s="249"/>
      <c r="O21" s="249"/>
      <c r="P21" s="249"/>
      <c r="Q21" s="249"/>
      <c r="R21" s="251"/>
      <c r="S21" s="256" t="s">
        <v>625</v>
      </c>
      <c r="T21" s="257">
        <v>1</v>
      </c>
      <c r="U21" s="257">
        <v>26</v>
      </c>
      <c r="V21" s="258">
        <v>25000</v>
      </c>
      <c r="W21" s="259">
        <f>T21*U21*V21</f>
        <v>650000</v>
      </c>
    </row>
    <row r="22" spans="2:23" s="252" customFormat="1" ht="12" x14ac:dyDescent="0.2">
      <c r="B22" s="726"/>
      <c r="C22" s="726"/>
      <c r="D22" s="732"/>
      <c r="E22" s="732"/>
      <c r="F22" s="249" t="s">
        <v>629</v>
      </c>
      <c r="G22" s="249"/>
      <c r="H22" s="249"/>
      <c r="I22" s="249"/>
      <c r="J22" s="249"/>
      <c r="K22" s="249"/>
      <c r="L22" s="249"/>
      <c r="M22" s="249"/>
      <c r="N22" s="249"/>
      <c r="O22" s="249"/>
      <c r="P22" s="249"/>
      <c r="Q22" s="249"/>
      <c r="R22" s="251"/>
      <c r="S22" s="260" t="s">
        <v>630</v>
      </c>
      <c r="T22" s="257">
        <v>1</v>
      </c>
      <c r="U22" s="257">
        <v>26</v>
      </c>
      <c r="V22" s="258">
        <v>125000</v>
      </c>
      <c r="W22" s="259">
        <f>T22*U22*V22</f>
        <v>3250000</v>
      </c>
    </row>
    <row r="23" spans="2:23" s="252" customFormat="1" ht="12" x14ac:dyDescent="0.15">
      <c r="B23" s="727"/>
      <c r="C23" s="727"/>
      <c r="D23" s="733"/>
      <c r="E23" s="733"/>
      <c r="F23" s="734" t="s">
        <v>15</v>
      </c>
      <c r="G23" s="734"/>
      <c r="H23" s="734"/>
      <c r="I23" s="734"/>
      <c r="J23" s="734"/>
      <c r="K23" s="734"/>
      <c r="L23" s="734"/>
      <c r="M23" s="734"/>
      <c r="N23" s="734"/>
      <c r="O23" s="734"/>
      <c r="P23" s="734"/>
      <c r="Q23" s="734"/>
      <c r="R23" s="734"/>
      <c r="S23" s="734"/>
      <c r="T23" s="734"/>
      <c r="U23" s="734"/>
      <c r="V23" s="734"/>
      <c r="W23" s="255">
        <f>SUM(W21:W22)</f>
        <v>3900000</v>
      </c>
    </row>
    <row r="24" spans="2:23" s="252" customFormat="1" ht="39" x14ac:dyDescent="0.2">
      <c r="B24" s="248">
        <v>6</v>
      </c>
      <c r="C24" s="249" t="s">
        <v>631</v>
      </c>
      <c r="D24" s="249" t="s">
        <v>632</v>
      </c>
      <c r="E24" s="250" t="s">
        <v>633</v>
      </c>
      <c r="F24" s="249"/>
      <c r="G24" s="249"/>
      <c r="H24" s="249"/>
      <c r="I24" s="249"/>
      <c r="J24" s="249"/>
      <c r="K24" s="249"/>
      <c r="L24" s="249"/>
      <c r="M24" s="249"/>
      <c r="N24" s="249"/>
      <c r="O24" s="249"/>
      <c r="P24" s="249"/>
      <c r="Q24" s="249"/>
      <c r="R24" s="251"/>
      <c r="S24" s="249" t="s">
        <v>634</v>
      </c>
      <c r="T24" s="249">
        <v>1</v>
      </c>
      <c r="U24" s="249">
        <v>1</v>
      </c>
      <c r="V24" s="249">
        <v>8000000</v>
      </c>
      <c r="W24" s="261">
        <f>T24*U24*V24</f>
        <v>8000000</v>
      </c>
    </row>
    <row r="25" spans="2:23" s="252" customFormat="1" ht="104" x14ac:dyDescent="0.2">
      <c r="B25" s="248">
        <v>7</v>
      </c>
      <c r="C25" s="249" t="s">
        <v>635</v>
      </c>
      <c r="D25" s="250" t="s">
        <v>636</v>
      </c>
      <c r="E25" s="250" t="s">
        <v>637</v>
      </c>
      <c r="F25" s="249"/>
      <c r="G25" s="249"/>
      <c r="H25" s="249"/>
      <c r="I25" s="249"/>
      <c r="J25" s="251"/>
      <c r="K25" s="251"/>
      <c r="L25" s="251"/>
      <c r="M25" s="251"/>
      <c r="N25" s="251"/>
      <c r="O25" s="251"/>
      <c r="P25" s="251"/>
      <c r="Q25" s="251"/>
      <c r="R25" s="251"/>
      <c r="S25" s="249"/>
      <c r="T25" s="249"/>
      <c r="U25" s="249"/>
      <c r="V25" s="249"/>
      <c r="W25" s="261"/>
    </row>
    <row r="26" spans="2:23" s="252" customFormat="1" ht="78" x14ac:dyDescent="0.2">
      <c r="B26" s="248">
        <v>8</v>
      </c>
      <c r="C26" s="249" t="s">
        <v>374</v>
      </c>
      <c r="D26" s="250" t="s">
        <v>496</v>
      </c>
      <c r="E26" s="250" t="s">
        <v>638</v>
      </c>
      <c r="F26" s="250" t="s">
        <v>639</v>
      </c>
      <c r="G26" s="249"/>
      <c r="H26" s="249"/>
      <c r="I26" s="249"/>
      <c r="J26" s="249"/>
      <c r="K26" s="249"/>
      <c r="L26" s="249"/>
      <c r="M26" s="249"/>
      <c r="N26" s="249"/>
      <c r="O26" s="249"/>
      <c r="P26" s="249"/>
      <c r="Q26" s="251"/>
      <c r="R26" s="249"/>
      <c r="S26" s="249"/>
      <c r="T26" s="249"/>
      <c r="U26" s="249"/>
      <c r="V26" s="249"/>
      <c r="W26" s="261"/>
    </row>
    <row r="27" spans="2:23" s="252" customFormat="1" ht="39" x14ac:dyDescent="0.2">
      <c r="B27" s="248">
        <v>9</v>
      </c>
      <c r="C27" s="249" t="s">
        <v>380</v>
      </c>
      <c r="D27" s="250" t="s">
        <v>381</v>
      </c>
      <c r="E27" s="250" t="s">
        <v>640</v>
      </c>
      <c r="F27" s="249"/>
      <c r="G27" s="249"/>
      <c r="H27" s="249"/>
      <c r="I27" s="249"/>
      <c r="J27" s="249"/>
      <c r="K27" s="249"/>
      <c r="L27" s="249"/>
      <c r="M27" s="249"/>
      <c r="N27" s="249"/>
      <c r="O27" s="249"/>
      <c r="P27" s="249"/>
      <c r="Q27" s="249"/>
      <c r="R27" s="249"/>
      <c r="S27" s="249"/>
      <c r="T27" s="249"/>
      <c r="U27" s="249"/>
      <c r="V27" s="249"/>
      <c r="W27" s="261"/>
    </row>
    <row r="28" spans="2:23" s="252" customFormat="1" ht="26" x14ac:dyDescent="0.2">
      <c r="B28" s="248">
        <v>10</v>
      </c>
      <c r="C28" s="250" t="s">
        <v>641</v>
      </c>
      <c r="D28" s="250" t="s">
        <v>642</v>
      </c>
      <c r="E28" s="250" t="s">
        <v>643</v>
      </c>
      <c r="F28" s="250" t="s">
        <v>644</v>
      </c>
      <c r="G28" s="249"/>
      <c r="H28" s="249"/>
      <c r="I28" s="249"/>
      <c r="J28" s="249"/>
      <c r="K28" s="249"/>
      <c r="L28" s="249"/>
      <c r="M28" s="251"/>
      <c r="N28" s="251"/>
      <c r="O28" s="249"/>
      <c r="P28" s="249"/>
      <c r="Q28" s="249"/>
      <c r="R28" s="249"/>
      <c r="S28" s="249"/>
      <c r="T28" s="249"/>
      <c r="U28" s="249"/>
      <c r="V28" s="249"/>
      <c r="W28" s="261"/>
    </row>
    <row r="29" spans="2:23" s="252" customFormat="1" ht="39" x14ac:dyDescent="0.2">
      <c r="B29" s="248">
        <v>11</v>
      </c>
      <c r="C29" s="250" t="s">
        <v>641</v>
      </c>
      <c r="D29" s="250" t="s">
        <v>645</v>
      </c>
      <c r="E29" s="250" t="s">
        <v>646</v>
      </c>
      <c r="F29" s="249"/>
      <c r="G29" s="249"/>
      <c r="H29" s="249"/>
      <c r="I29" s="249"/>
      <c r="J29" s="249"/>
      <c r="K29" s="249"/>
      <c r="L29" s="249"/>
      <c r="M29" s="251"/>
      <c r="N29" s="251"/>
      <c r="O29" s="249"/>
      <c r="P29" s="249"/>
      <c r="Q29" s="249"/>
      <c r="R29" s="249"/>
      <c r="S29" s="249"/>
      <c r="T29" s="249"/>
      <c r="U29" s="249"/>
      <c r="V29" s="249"/>
      <c r="W29" s="261"/>
    </row>
    <row r="30" spans="2:23" s="252" customFormat="1" ht="39" x14ac:dyDescent="0.2">
      <c r="B30" s="248">
        <v>12</v>
      </c>
      <c r="C30" s="249" t="s">
        <v>647</v>
      </c>
      <c r="D30" s="250" t="s">
        <v>648</v>
      </c>
      <c r="E30" s="250" t="s">
        <v>649</v>
      </c>
      <c r="F30" s="249"/>
      <c r="G30" s="249"/>
      <c r="H30" s="249"/>
      <c r="I30" s="249"/>
      <c r="J30" s="249"/>
      <c r="K30" s="249"/>
      <c r="L30" s="249"/>
      <c r="M30" s="249"/>
      <c r="N30" s="249"/>
      <c r="O30" s="249"/>
      <c r="P30" s="249"/>
      <c r="Q30" s="249"/>
      <c r="R30" s="251"/>
      <c r="S30" s="249"/>
      <c r="T30" s="249"/>
      <c r="U30" s="249"/>
      <c r="V30" s="249"/>
      <c r="W30" s="261"/>
    </row>
    <row r="31" spans="2:23" s="252" customFormat="1" ht="52" x14ac:dyDescent="0.2">
      <c r="B31" s="248">
        <v>13</v>
      </c>
      <c r="C31" s="249" t="s">
        <v>650</v>
      </c>
      <c r="D31" s="250" t="s">
        <v>651</v>
      </c>
      <c r="E31" s="250" t="s">
        <v>638</v>
      </c>
      <c r="F31" s="250" t="s">
        <v>639</v>
      </c>
      <c r="G31" s="249"/>
      <c r="H31" s="249"/>
      <c r="I31" s="249"/>
      <c r="J31" s="249"/>
      <c r="K31" s="249"/>
      <c r="L31" s="249"/>
      <c r="M31" s="249"/>
      <c r="N31" s="249"/>
      <c r="O31" s="249"/>
      <c r="P31" s="249"/>
      <c r="Q31" s="251"/>
      <c r="R31" s="249"/>
      <c r="S31" s="249"/>
      <c r="T31" s="249"/>
      <c r="U31" s="249"/>
      <c r="V31" s="249"/>
      <c r="W31" s="261"/>
    </row>
    <row r="32" spans="2:23" s="252" customFormat="1" ht="12" x14ac:dyDescent="0.2">
      <c r="B32" s="248"/>
      <c r="C32" s="724" t="s">
        <v>652</v>
      </c>
      <c r="D32" s="724"/>
      <c r="E32" s="724"/>
      <c r="F32" s="724"/>
      <c r="G32" s="724"/>
      <c r="H32" s="724"/>
      <c r="I32" s="724"/>
      <c r="J32" s="724"/>
      <c r="K32" s="724"/>
      <c r="L32" s="724"/>
      <c r="M32" s="724"/>
      <c r="N32" s="724"/>
      <c r="O32" s="724"/>
      <c r="P32" s="724"/>
      <c r="Q32" s="724"/>
      <c r="R32" s="724"/>
      <c r="S32" s="724"/>
      <c r="T32" s="724"/>
      <c r="U32" s="724"/>
      <c r="V32" s="724"/>
      <c r="W32" s="724"/>
    </row>
    <row r="33" spans="2:23" s="252" customFormat="1" ht="52" x14ac:dyDescent="0.2">
      <c r="B33" s="248">
        <v>14</v>
      </c>
      <c r="C33" s="250" t="s">
        <v>653</v>
      </c>
      <c r="D33" s="250" t="s">
        <v>654</v>
      </c>
      <c r="E33" s="250" t="s">
        <v>638</v>
      </c>
      <c r="F33" s="250" t="s">
        <v>639</v>
      </c>
      <c r="G33" s="249"/>
      <c r="H33" s="249"/>
      <c r="I33" s="249"/>
      <c r="J33" s="249"/>
      <c r="K33" s="249"/>
      <c r="L33" s="249"/>
      <c r="M33" s="249"/>
      <c r="N33" s="249"/>
      <c r="O33" s="249"/>
      <c r="P33" s="249"/>
      <c r="Q33" s="251"/>
      <c r="R33" s="249"/>
      <c r="S33" s="249"/>
      <c r="T33" s="249"/>
      <c r="U33" s="249"/>
      <c r="V33" s="249"/>
      <c r="W33" s="261"/>
    </row>
    <row r="34" spans="2:23" x14ac:dyDescent="0.2">
      <c r="B34" s="262"/>
      <c r="C34" s="263"/>
      <c r="D34" s="264"/>
      <c r="E34" s="264"/>
      <c r="F34" s="265"/>
      <c r="G34" s="266"/>
      <c r="H34" s="266"/>
      <c r="I34" s="266"/>
      <c r="J34" s="266"/>
      <c r="K34" s="266"/>
      <c r="L34" s="266"/>
      <c r="M34" s="266"/>
      <c r="N34" s="266"/>
      <c r="O34" s="266"/>
      <c r="P34" s="266"/>
      <c r="Q34" s="266"/>
      <c r="R34" s="266"/>
      <c r="S34" s="266"/>
      <c r="T34" s="266"/>
      <c r="U34" s="266"/>
      <c r="V34" s="267"/>
      <c r="W34" s="268"/>
    </row>
    <row r="35" spans="2:23" x14ac:dyDescent="0.2">
      <c r="B35" s="634" t="s">
        <v>655</v>
      </c>
      <c r="C35" s="634"/>
      <c r="D35" s="634"/>
      <c r="E35" s="634"/>
      <c r="F35" s="634"/>
      <c r="G35" s="634"/>
      <c r="H35" s="634"/>
      <c r="I35" s="634"/>
      <c r="J35" s="634"/>
      <c r="K35" s="634"/>
      <c r="L35" s="634"/>
      <c r="M35" s="634"/>
      <c r="N35" s="634"/>
      <c r="O35" s="634"/>
      <c r="P35" s="634"/>
      <c r="Q35" s="634"/>
      <c r="R35" s="634"/>
      <c r="S35" s="634"/>
      <c r="T35" s="634"/>
      <c r="U35" s="634"/>
      <c r="V35" s="634"/>
      <c r="W35" s="162">
        <f>W17+W20+W23+W24</f>
        <v>14225000</v>
      </c>
    </row>
  </sheetData>
  <mergeCells count="28">
    <mergeCell ref="B1:W1"/>
    <mergeCell ref="B2:W2"/>
    <mergeCell ref="B3:W3"/>
    <mergeCell ref="B8:B9"/>
    <mergeCell ref="C8:C9"/>
    <mergeCell ref="D8:D9"/>
    <mergeCell ref="E8:E9"/>
    <mergeCell ref="F8:F9"/>
    <mergeCell ref="G8:R8"/>
    <mergeCell ref="S8:W8"/>
    <mergeCell ref="D10:W10"/>
    <mergeCell ref="B13:B17"/>
    <mergeCell ref="C13:C17"/>
    <mergeCell ref="D13:D17"/>
    <mergeCell ref="E13:E17"/>
    <mergeCell ref="F17:V17"/>
    <mergeCell ref="C32:W32"/>
    <mergeCell ref="B35:V35"/>
    <mergeCell ref="B18:B20"/>
    <mergeCell ref="C18:C20"/>
    <mergeCell ref="D18:D20"/>
    <mergeCell ref="E18:E20"/>
    <mergeCell ref="F20:V20"/>
    <mergeCell ref="B21:B23"/>
    <mergeCell ref="C21:C23"/>
    <mergeCell ref="D21:D23"/>
    <mergeCell ref="E21:E23"/>
    <mergeCell ref="F23:V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4AE8E-F75C-4CD8-9C9B-8C1F9EFF4B98}">
  <dimension ref="B1:W183"/>
  <sheetViews>
    <sheetView topLeftCell="A150" workbookViewId="0">
      <selection activeCell="T168" sqref="T168"/>
    </sheetView>
  </sheetViews>
  <sheetFormatPr baseColWidth="10" defaultColWidth="8.83203125" defaultRowHeight="12" x14ac:dyDescent="0.15"/>
  <cols>
    <col min="1" max="1" width="2.83203125" style="29" customWidth="1"/>
    <col min="2" max="2" width="3" style="29" customWidth="1"/>
    <col min="3" max="3" width="8.83203125" style="29"/>
    <col min="4" max="4" width="24.1640625" style="29" customWidth="1"/>
    <col min="5" max="5" width="13.6640625" style="29" customWidth="1"/>
    <col min="6" max="6" width="20.6640625" style="29" customWidth="1"/>
    <col min="7" max="18" width="2.6640625" style="29" customWidth="1"/>
    <col min="19" max="19" width="14.1640625" style="29" bestFit="1" customWidth="1"/>
    <col min="20" max="21" width="4.6640625" style="29" customWidth="1"/>
    <col min="22" max="22" width="9.6640625" style="29" bestFit="1" customWidth="1"/>
    <col min="23" max="23" width="9.83203125" style="29" bestFit="1" customWidth="1"/>
    <col min="24" max="16384" width="8.83203125" style="29"/>
  </cols>
  <sheetData>
    <row r="1" spans="2:23" ht="15" x14ac:dyDescent="0.2">
      <c r="B1" s="552" t="s">
        <v>0</v>
      </c>
      <c r="C1" s="552"/>
      <c r="D1" s="552"/>
      <c r="E1" s="552"/>
      <c r="F1" s="552"/>
      <c r="G1" s="552"/>
      <c r="H1" s="552"/>
      <c r="I1" s="552"/>
      <c r="J1" s="552"/>
      <c r="K1" s="552"/>
      <c r="L1" s="552"/>
      <c r="M1" s="552"/>
      <c r="N1" s="552"/>
      <c r="O1" s="552"/>
      <c r="P1" s="552"/>
      <c r="Q1" s="552"/>
      <c r="R1" s="552"/>
      <c r="S1" s="552"/>
      <c r="T1" s="552"/>
      <c r="U1" s="552"/>
      <c r="V1" s="552"/>
      <c r="W1" s="552"/>
    </row>
    <row r="2" spans="2:23" ht="15" x14ac:dyDescent="0.2">
      <c r="B2" s="552" t="s">
        <v>1</v>
      </c>
      <c r="C2" s="552"/>
      <c r="D2" s="552"/>
      <c r="E2" s="552"/>
      <c r="F2" s="552"/>
      <c r="G2" s="552"/>
      <c r="H2" s="552"/>
      <c r="I2" s="552"/>
      <c r="J2" s="552"/>
      <c r="K2" s="552"/>
      <c r="L2" s="552"/>
      <c r="M2" s="552"/>
      <c r="N2" s="552"/>
      <c r="O2" s="552"/>
      <c r="P2" s="552"/>
      <c r="Q2" s="552"/>
      <c r="R2" s="552"/>
      <c r="S2" s="552"/>
      <c r="T2" s="552"/>
      <c r="U2" s="552"/>
      <c r="V2" s="552"/>
      <c r="W2" s="552"/>
    </row>
    <row r="3" spans="2:23" ht="15" x14ac:dyDescent="0.2">
      <c r="B3" s="552" t="s">
        <v>2</v>
      </c>
      <c r="C3" s="552"/>
      <c r="D3" s="552"/>
      <c r="E3" s="552"/>
      <c r="F3" s="552"/>
      <c r="G3" s="552"/>
      <c r="H3" s="552"/>
      <c r="I3" s="552"/>
      <c r="J3" s="552"/>
      <c r="K3" s="552"/>
      <c r="L3" s="552"/>
      <c r="M3" s="552"/>
      <c r="N3" s="552"/>
      <c r="O3" s="552"/>
      <c r="P3" s="552"/>
      <c r="Q3" s="552"/>
      <c r="R3" s="552"/>
      <c r="S3" s="552"/>
      <c r="T3" s="552"/>
      <c r="U3" s="552"/>
      <c r="V3" s="552"/>
      <c r="W3" s="552"/>
    </row>
    <row r="4" spans="2:23" x14ac:dyDescent="0.15">
      <c r="B4" s="124"/>
    </row>
    <row r="5" spans="2:23" ht="15" x14ac:dyDescent="0.2">
      <c r="B5" s="157" t="s">
        <v>765</v>
      </c>
    </row>
    <row r="7" spans="2:23" x14ac:dyDescent="0.15">
      <c r="B7" s="658" t="s">
        <v>4</v>
      </c>
      <c r="C7" s="410" t="s">
        <v>5</v>
      </c>
      <c r="D7" s="658" t="s">
        <v>6</v>
      </c>
      <c r="E7" s="658" t="s">
        <v>7</v>
      </c>
      <c r="F7" s="658" t="s">
        <v>8</v>
      </c>
      <c r="G7" s="658" t="s">
        <v>9</v>
      </c>
      <c r="H7" s="658"/>
      <c r="I7" s="658"/>
      <c r="J7" s="658"/>
      <c r="K7" s="658"/>
      <c r="L7" s="658"/>
      <c r="M7" s="658"/>
      <c r="N7" s="658"/>
      <c r="O7" s="658"/>
      <c r="P7" s="658"/>
      <c r="Q7" s="658"/>
      <c r="R7" s="658"/>
      <c r="S7" s="658" t="s">
        <v>10</v>
      </c>
      <c r="T7" s="658"/>
      <c r="U7" s="658"/>
      <c r="V7" s="658"/>
      <c r="W7" s="658"/>
    </row>
    <row r="8" spans="2:23" x14ac:dyDescent="0.15">
      <c r="B8" s="658"/>
      <c r="C8" s="410"/>
      <c r="D8" s="658"/>
      <c r="E8" s="658"/>
      <c r="F8" s="658"/>
      <c r="G8" s="158">
        <v>1</v>
      </c>
      <c r="H8" s="158">
        <v>2</v>
      </c>
      <c r="I8" s="158">
        <v>3</v>
      </c>
      <c r="J8" s="158">
        <v>4</v>
      </c>
      <c r="K8" s="158">
        <v>5</v>
      </c>
      <c r="L8" s="158">
        <v>6</v>
      </c>
      <c r="M8" s="158">
        <v>7</v>
      </c>
      <c r="N8" s="158">
        <v>8</v>
      </c>
      <c r="O8" s="158">
        <v>9</v>
      </c>
      <c r="P8" s="158">
        <v>10</v>
      </c>
      <c r="Q8" s="158">
        <v>11</v>
      </c>
      <c r="R8" s="158">
        <v>12</v>
      </c>
      <c r="S8" s="158" t="s">
        <v>11</v>
      </c>
      <c r="T8" s="158" t="s">
        <v>12</v>
      </c>
      <c r="U8" s="158" t="s">
        <v>13</v>
      </c>
      <c r="V8" s="158" t="s">
        <v>14</v>
      </c>
      <c r="W8" s="158" t="s">
        <v>15</v>
      </c>
    </row>
    <row r="9" spans="2:23" x14ac:dyDescent="0.15">
      <c r="B9" s="520">
        <v>1</v>
      </c>
      <c r="C9" s="160" t="s">
        <v>108</v>
      </c>
      <c r="D9" s="707" t="s">
        <v>36</v>
      </c>
      <c r="E9" s="708"/>
      <c r="F9" s="708"/>
      <c r="G9" s="708"/>
      <c r="H9" s="708"/>
      <c r="I9" s="708"/>
      <c r="J9" s="708"/>
      <c r="K9" s="708"/>
      <c r="L9" s="708"/>
      <c r="M9" s="708"/>
      <c r="N9" s="708"/>
      <c r="O9" s="708"/>
      <c r="P9" s="708"/>
      <c r="Q9" s="708"/>
      <c r="R9" s="708"/>
      <c r="S9" s="708"/>
      <c r="T9" s="708"/>
      <c r="U9" s="708"/>
      <c r="V9" s="708"/>
      <c r="W9" s="709"/>
    </row>
    <row r="10" spans="2:23" x14ac:dyDescent="0.15">
      <c r="B10" s="521"/>
      <c r="C10" s="487" t="s">
        <v>95</v>
      </c>
      <c r="D10" s="392" t="s">
        <v>486</v>
      </c>
      <c r="E10" s="392" t="s">
        <v>766</v>
      </c>
      <c r="F10" s="768" t="s">
        <v>767</v>
      </c>
      <c r="G10" s="48"/>
      <c r="H10" s="48"/>
      <c r="I10" s="48"/>
      <c r="J10" s="48"/>
      <c r="K10" s="48"/>
      <c r="L10" s="48"/>
      <c r="M10" s="48"/>
      <c r="N10" s="48"/>
      <c r="O10" s="48"/>
      <c r="P10" s="48"/>
      <c r="Q10" s="48"/>
      <c r="R10" s="48"/>
      <c r="S10" s="47"/>
      <c r="T10" s="89"/>
      <c r="U10" s="47"/>
      <c r="V10" s="47"/>
      <c r="W10" s="47"/>
    </row>
    <row r="11" spans="2:23" x14ac:dyDescent="0.15">
      <c r="B11" s="521"/>
      <c r="C11" s="488"/>
      <c r="D11" s="398"/>
      <c r="E11" s="398"/>
      <c r="F11" s="769"/>
      <c r="G11" s="48"/>
      <c r="H11" s="48"/>
      <c r="I11" s="48"/>
      <c r="J11" s="48"/>
      <c r="K11" s="48"/>
      <c r="L11" s="48"/>
      <c r="M11" s="48"/>
      <c r="N11" s="48"/>
      <c r="O11" s="48"/>
      <c r="P11" s="48"/>
      <c r="Q11" s="48"/>
      <c r="R11" s="48"/>
      <c r="S11" s="47"/>
      <c r="T11" s="89"/>
      <c r="U11" s="47"/>
      <c r="V11" s="47"/>
      <c r="W11" s="47"/>
    </row>
    <row r="12" spans="2:23" x14ac:dyDescent="0.15">
      <c r="B12" s="521"/>
      <c r="C12" s="488"/>
      <c r="D12" s="398"/>
      <c r="E12" s="398"/>
      <c r="F12" s="47" t="s">
        <v>768</v>
      </c>
      <c r="G12" s="47"/>
      <c r="H12" s="47"/>
      <c r="I12" s="48"/>
      <c r="J12" s="47"/>
      <c r="K12" s="47"/>
      <c r="L12" s="48"/>
      <c r="M12" s="47"/>
      <c r="N12" s="47"/>
      <c r="O12" s="48"/>
      <c r="P12" s="47"/>
      <c r="Q12" s="47"/>
      <c r="R12" s="48"/>
      <c r="S12" s="47"/>
      <c r="T12" s="172"/>
      <c r="U12" s="49"/>
      <c r="V12" s="50"/>
      <c r="W12" s="50">
        <f>V12*U12*T12</f>
        <v>0</v>
      </c>
    </row>
    <row r="13" spans="2:23" x14ac:dyDescent="0.15">
      <c r="B13" s="521"/>
      <c r="C13" s="488"/>
      <c r="D13" s="398"/>
      <c r="E13" s="398"/>
      <c r="F13" s="47" t="s">
        <v>769</v>
      </c>
      <c r="G13" s="47"/>
      <c r="H13" s="47"/>
      <c r="I13" s="48"/>
      <c r="J13" s="47"/>
      <c r="K13" s="47"/>
      <c r="L13" s="48"/>
      <c r="M13" s="47"/>
      <c r="N13" s="47"/>
      <c r="O13" s="48"/>
      <c r="P13" s="47"/>
      <c r="Q13" s="47"/>
      <c r="R13" s="48"/>
      <c r="S13" s="47"/>
      <c r="T13" s="89"/>
      <c r="U13" s="47"/>
      <c r="V13" s="47"/>
      <c r="W13" s="47"/>
    </row>
    <row r="14" spans="2:23" x14ac:dyDescent="0.15">
      <c r="B14" s="521"/>
      <c r="C14" s="488"/>
      <c r="D14" s="398"/>
      <c r="E14" s="398"/>
      <c r="F14" s="47"/>
      <c r="G14" s="47"/>
      <c r="H14" s="47"/>
      <c r="I14" s="47"/>
      <c r="J14" s="47"/>
      <c r="K14" s="47"/>
      <c r="L14" s="47"/>
      <c r="M14" s="47"/>
      <c r="N14" s="47"/>
      <c r="O14" s="47"/>
      <c r="P14" s="47"/>
      <c r="Q14" s="47"/>
      <c r="R14" s="47"/>
      <c r="S14" s="47"/>
      <c r="T14" s="91"/>
      <c r="U14" s="61"/>
      <c r="V14" s="61"/>
      <c r="W14" s="47"/>
    </row>
    <row r="15" spans="2:23" x14ac:dyDescent="0.15">
      <c r="B15" s="662"/>
      <c r="C15" s="489"/>
      <c r="D15" s="393"/>
      <c r="E15" s="393"/>
      <c r="F15" s="319"/>
      <c r="G15" s="319"/>
      <c r="H15" s="319"/>
      <c r="I15" s="319"/>
      <c r="J15" s="319"/>
      <c r="K15" s="320"/>
      <c r="L15" s="319"/>
      <c r="M15" s="319"/>
      <c r="N15" s="319"/>
      <c r="O15" s="319"/>
      <c r="P15" s="319"/>
      <c r="Q15" s="319"/>
      <c r="R15" s="319"/>
      <c r="S15" s="319"/>
      <c r="T15" s="762" t="s">
        <v>15</v>
      </c>
      <c r="U15" s="763"/>
      <c r="V15" s="764"/>
      <c r="W15" s="162">
        <f>SUM(W12:W14)</f>
        <v>0</v>
      </c>
    </row>
    <row r="16" spans="2:23" ht="4.5" customHeight="1" x14ac:dyDescent="0.15">
      <c r="B16" s="520">
        <v>2</v>
      </c>
      <c r="C16" s="160"/>
      <c r="D16" s="707"/>
      <c r="E16" s="708"/>
      <c r="F16" s="708"/>
      <c r="G16" s="708"/>
      <c r="H16" s="708"/>
      <c r="I16" s="708"/>
      <c r="J16" s="708"/>
      <c r="K16" s="708"/>
      <c r="L16" s="708"/>
      <c r="M16" s="708"/>
      <c r="N16" s="708"/>
      <c r="O16" s="708"/>
      <c r="P16" s="708"/>
      <c r="Q16" s="708"/>
      <c r="R16" s="708"/>
      <c r="S16" s="708"/>
      <c r="T16" s="708"/>
      <c r="U16" s="708"/>
      <c r="V16" s="708"/>
      <c r="W16" s="709"/>
    </row>
    <row r="17" spans="2:23" x14ac:dyDescent="0.15">
      <c r="B17" s="521"/>
      <c r="C17" s="487" t="s">
        <v>368</v>
      </c>
      <c r="D17" s="765" t="s">
        <v>770</v>
      </c>
      <c r="E17" s="392" t="s">
        <v>771</v>
      </c>
      <c r="F17" s="47" t="s">
        <v>772</v>
      </c>
      <c r="G17" s="48"/>
      <c r="H17" s="48"/>
      <c r="I17" s="48"/>
      <c r="J17" s="48"/>
      <c r="K17" s="48"/>
      <c r="L17" s="48"/>
      <c r="M17" s="48"/>
      <c r="N17" s="48"/>
      <c r="O17" s="48"/>
      <c r="P17" s="48"/>
      <c r="Q17" s="48"/>
      <c r="R17" s="48"/>
      <c r="S17" s="47"/>
      <c r="T17" s="89"/>
      <c r="U17" s="47"/>
      <c r="V17" s="47"/>
      <c r="W17" s="47"/>
    </row>
    <row r="18" spans="2:23" x14ac:dyDescent="0.15">
      <c r="B18" s="521"/>
      <c r="C18" s="488"/>
      <c r="D18" s="766"/>
      <c r="E18" s="398"/>
      <c r="F18" s="29" t="s">
        <v>773</v>
      </c>
      <c r="G18" s="48"/>
      <c r="H18" s="48"/>
      <c r="I18" s="48"/>
      <c r="J18" s="48"/>
      <c r="K18" s="48"/>
      <c r="L18" s="48"/>
      <c r="M18" s="48"/>
      <c r="N18" s="48"/>
      <c r="O18" s="48"/>
      <c r="P18" s="48"/>
      <c r="Q18" s="48"/>
      <c r="R18" s="48"/>
      <c r="S18" s="47"/>
      <c r="T18" s="89"/>
      <c r="U18" s="47"/>
      <c r="V18" s="47"/>
      <c r="W18" s="47"/>
    </row>
    <row r="19" spans="2:23" x14ac:dyDescent="0.15">
      <c r="B19" s="521"/>
      <c r="C19" s="488"/>
      <c r="D19" s="766"/>
      <c r="E19" s="398"/>
      <c r="F19" s="47" t="s">
        <v>774</v>
      </c>
      <c r="G19" s="48"/>
      <c r="H19" s="48"/>
      <c r="I19" s="48"/>
      <c r="J19" s="48"/>
      <c r="K19" s="48"/>
      <c r="L19" s="48"/>
      <c r="M19" s="48"/>
      <c r="N19" s="48"/>
      <c r="O19" s="48"/>
      <c r="P19" s="48"/>
      <c r="Q19" s="48"/>
      <c r="R19" s="48"/>
      <c r="S19" s="47"/>
      <c r="T19" s="172"/>
      <c r="U19" s="49"/>
      <c r="V19" s="50"/>
      <c r="W19" s="50">
        <f>V19*U19*T19</f>
        <v>0</v>
      </c>
    </row>
    <row r="20" spans="2:23" x14ac:dyDescent="0.15">
      <c r="B20" s="521"/>
      <c r="C20" s="488"/>
      <c r="D20" s="766"/>
      <c r="E20" s="398"/>
      <c r="F20" s="47" t="s">
        <v>775</v>
      </c>
      <c r="G20" s="48"/>
      <c r="H20" s="48"/>
      <c r="I20" s="48"/>
      <c r="J20" s="48"/>
      <c r="K20" s="48"/>
      <c r="L20" s="48"/>
      <c r="M20" s="48"/>
      <c r="N20" s="48"/>
      <c r="O20" s="48"/>
      <c r="P20" s="48"/>
      <c r="Q20" s="48"/>
      <c r="R20" s="48"/>
      <c r="S20" s="47"/>
      <c r="T20" s="89"/>
      <c r="U20" s="47"/>
      <c r="V20" s="47"/>
      <c r="W20" s="47"/>
    </row>
    <row r="21" spans="2:23" x14ac:dyDescent="0.15">
      <c r="B21" s="521"/>
      <c r="C21" s="488"/>
      <c r="D21" s="766"/>
      <c r="E21" s="398"/>
      <c r="F21" s="47" t="s">
        <v>776</v>
      </c>
      <c r="G21" s="48"/>
      <c r="H21" s="48"/>
      <c r="I21" s="48"/>
      <c r="J21" s="48"/>
      <c r="K21" s="48"/>
      <c r="L21" s="48"/>
      <c r="M21" s="48"/>
      <c r="N21" s="48"/>
      <c r="O21" s="48"/>
      <c r="P21" s="48"/>
      <c r="Q21" s="48"/>
      <c r="R21" s="48"/>
      <c r="S21" s="47"/>
      <c r="T21" s="91"/>
      <c r="U21" s="61"/>
      <c r="V21" s="61"/>
      <c r="W21" s="47"/>
    </row>
    <row r="22" spans="2:23" x14ac:dyDescent="0.15">
      <c r="B22" s="662"/>
      <c r="C22" s="489"/>
      <c r="D22" s="767"/>
      <c r="E22" s="393"/>
      <c r="F22" s="319"/>
      <c r="G22" s="319"/>
      <c r="H22" s="319"/>
      <c r="I22" s="319"/>
      <c r="J22" s="319"/>
      <c r="K22" s="319"/>
      <c r="L22" s="319"/>
      <c r="M22" s="319"/>
      <c r="N22" s="319"/>
      <c r="O22" s="319"/>
      <c r="P22" s="319"/>
      <c r="Q22" s="319"/>
      <c r="R22" s="319"/>
      <c r="S22" s="319"/>
      <c r="T22" s="762" t="s">
        <v>15</v>
      </c>
      <c r="U22" s="763"/>
      <c r="V22" s="764"/>
      <c r="W22" s="162">
        <f>SUM(W19:W21)</f>
        <v>0</v>
      </c>
    </row>
    <row r="23" spans="2:23" ht="4.5" customHeight="1" x14ac:dyDescent="0.15">
      <c r="B23" s="520">
        <v>3</v>
      </c>
      <c r="C23" s="160"/>
      <c r="D23" s="707"/>
      <c r="E23" s="708"/>
      <c r="F23" s="708"/>
      <c r="G23" s="708"/>
      <c r="H23" s="708"/>
      <c r="I23" s="708"/>
      <c r="J23" s="708"/>
      <c r="K23" s="708"/>
      <c r="L23" s="708"/>
      <c r="M23" s="708"/>
      <c r="N23" s="708"/>
      <c r="O23" s="708"/>
      <c r="P23" s="708"/>
      <c r="Q23" s="708"/>
      <c r="R23" s="708"/>
      <c r="S23" s="708"/>
      <c r="T23" s="708"/>
      <c r="U23" s="708"/>
      <c r="V23" s="708"/>
      <c r="W23" s="709"/>
    </row>
    <row r="24" spans="2:23" x14ac:dyDescent="0.15">
      <c r="B24" s="521"/>
      <c r="C24" s="487" t="s">
        <v>371</v>
      </c>
      <c r="D24" s="765" t="s">
        <v>372</v>
      </c>
      <c r="E24" s="392" t="s">
        <v>777</v>
      </c>
      <c r="F24" s="47" t="s">
        <v>772</v>
      </c>
      <c r="G24" s="48"/>
      <c r="H24" s="48"/>
      <c r="I24" s="48"/>
      <c r="J24" s="48"/>
      <c r="K24" s="48"/>
      <c r="L24" s="48"/>
      <c r="M24" s="48"/>
      <c r="N24" s="48"/>
      <c r="O24" s="48"/>
      <c r="P24" s="48"/>
      <c r="Q24" s="48"/>
      <c r="R24" s="48"/>
      <c r="S24" s="47"/>
      <c r="T24" s="89"/>
      <c r="U24" s="47"/>
      <c r="V24" s="47"/>
      <c r="W24" s="47"/>
    </row>
    <row r="25" spans="2:23" x14ac:dyDescent="0.15">
      <c r="B25" s="521"/>
      <c r="C25" s="488"/>
      <c r="D25" s="766"/>
      <c r="E25" s="398"/>
      <c r="F25" s="29" t="s">
        <v>773</v>
      </c>
      <c r="G25" s="48"/>
      <c r="H25" s="48"/>
      <c r="I25" s="48"/>
      <c r="J25" s="48"/>
      <c r="K25" s="48"/>
      <c r="L25" s="48"/>
      <c r="M25" s="48"/>
      <c r="N25" s="48"/>
      <c r="O25" s="48"/>
      <c r="P25" s="48"/>
      <c r="Q25" s="48"/>
      <c r="R25" s="48"/>
      <c r="S25" s="47"/>
      <c r="T25" s="89"/>
      <c r="U25" s="47"/>
      <c r="V25" s="47"/>
      <c r="W25" s="47"/>
    </row>
    <row r="26" spans="2:23" x14ac:dyDescent="0.15">
      <c r="B26" s="521"/>
      <c r="C26" s="488"/>
      <c r="D26" s="766"/>
      <c r="E26" s="398"/>
      <c r="F26" s="47" t="s">
        <v>774</v>
      </c>
      <c r="G26" s="48"/>
      <c r="H26" s="48"/>
      <c r="I26" s="48"/>
      <c r="J26" s="48"/>
      <c r="K26" s="48"/>
      <c r="L26" s="48"/>
      <c r="M26" s="48"/>
      <c r="N26" s="48"/>
      <c r="O26" s="48"/>
      <c r="P26" s="48"/>
      <c r="Q26" s="48"/>
      <c r="R26" s="48"/>
      <c r="S26" s="47"/>
      <c r="T26" s="172"/>
      <c r="U26" s="49"/>
      <c r="V26" s="50"/>
      <c r="W26" s="50">
        <f>V26*U26*T26</f>
        <v>0</v>
      </c>
    </row>
    <row r="27" spans="2:23" x14ac:dyDescent="0.15">
      <c r="B27" s="521"/>
      <c r="C27" s="488"/>
      <c r="D27" s="766"/>
      <c r="E27" s="398"/>
      <c r="F27" s="47" t="s">
        <v>775</v>
      </c>
      <c r="G27" s="48"/>
      <c r="H27" s="48"/>
      <c r="I27" s="48"/>
      <c r="J27" s="48"/>
      <c r="K27" s="48"/>
      <c r="L27" s="48"/>
      <c r="M27" s="48"/>
      <c r="N27" s="48"/>
      <c r="O27" s="48"/>
      <c r="P27" s="48"/>
      <c r="Q27" s="48"/>
      <c r="R27" s="48"/>
      <c r="S27" s="47"/>
      <c r="T27" s="89"/>
      <c r="U27" s="47"/>
      <c r="V27" s="47"/>
      <c r="W27" s="47"/>
    </row>
    <row r="28" spans="2:23" x14ac:dyDescent="0.15">
      <c r="B28" s="521"/>
      <c r="C28" s="488"/>
      <c r="D28" s="766"/>
      <c r="E28" s="398"/>
      <c r="F28" s="47" t="s">
        <v>776</v>
      </c>
      <c r="G28" s="48"/>
      <c r="H28" s="48"/>
      <c r="I28" s="48"/>
      <c r="J28" s="48"/>
      <c r="K28" s="48"/>
      <c r="L28" s="48"/>
      <c r="M28" s="48"/>
      <c r="N28" s="48"/>
      <c r="O28" s="48"/>
      <c r="P28" s="48"/>
      <c r="Q28" s="48"/>
      <c r="R28" s="48"/>
      <c r="S28" s="47"/>
      <c r="T28" s="91"/>
      <c r="U28" s="61"/>
      <c r="V28" s="61"/>
      <c r="W28" s="47"/>
    </row>
    <row r="29" spans="2:23" x14ac:dyDescent="0.15">
      <c r="B29" s="662"/>
      <c r="C29" s="489"/>
      <c r="D29" s="767"/>
      <c r="E29" s="393"/>
      <c r="F29" s="319"/>
      <c r="G29" s="319"/>
      <c r="H29" s="319"/>
      <c r="I29" s="319"/>
      <c r="J29" s="319"/>
      <c r="K29" s="319"/>
      <c r="L29" s="319"/>
      <c r="M29" s="319"/>
      <c r="N29" s="319"/>
      <c r="O29" s="319"/>
      <c r="P29" s="319"/>
      <c r="Q29" s="319"/>
      <c r="R29" s="319"/>
      <c r="S29" s="319"/>
      <c r="T29" s="762" t="s">
        <v>15</v>
      </c>
      <c r="U29" s="763"/>
      <c r="V29" s="764"/>
      <c r="W29" s="162">
        <f>SUM(W26:W28)</f>
        <v>0</v>
      </c>
    </row>
    <row r="30" spans="2:23" ht="4.5" customHeight="1" x14ac:dyDescent="0.15">
      <c r="B30" s="499">
        <v>4</v>
      </c>
      <c r="C30" s="160"/>
      <c r="D30" s="707"/>
      <c r="E30" s="708"/>
      <c r="F30" s="708"/>
      <c r="G30" s="708"/>
      <c r="H30" s="708"/>
      <c r="I30" s="708"/>
      <c r="J30" s="708"/>
      <c r="K30" s="708"/>
      <c r="L30" s="708"/>
      <c r="M30" s="708"/>
      <c r="N30" s="708"/>
      <c r="O30" s="708"/>
      <c r="P30" s="708"/>
      <c r="Q30" s="708"/>
      <c r="R30" s="708"/>
      <c r="S30" s="708"/>
      <c r="T30" s="708"/>
      <c r="U30" s="708"/>
      <c r="V30" s="708"/>
      <c r="W30" s="709"/>
    </row>
    <row r="31" spans="2:23" x14ac:dyDescent="0.15">
      <c r="B31" s="499"/>
      <c r="C31" s="487" t="s">
        <v>374</v>
      </c>
      <c r="D31" s="392" t="s">
        <v>778</v>
      </c>
      <c r="E31" s="392" t="s">
        <v>779</v>
      </c>
      <c r="F31" s="47" t="s">
        <v>780</v>
      </c>
      <c r="G31" s="47"/>
      <c r="H31" s="47"/>
      <c r="I31" s="47"/>
      <c r="J31" s="47"/>
      <c r="K31" s="47"/>
      <c r="L31" s="47"/>
      <c r="M31" s="47"/>
      <c r="N31" s="47"/>
      <c r="O31" s="47"/>
      <c r="P31" s="47"/>
      <c r="Q31" s="48"/>
      <c r="R31" s="47"/>
      <c r="S31" s="47"/>
      <c r="T31" s="89"/>
      <c r="U31" s="47"/>
      <c r="V31" s="47"/>
      <c r="W31" s="47"/>
    </row>
    <row r="32" spans="2:23" x14ac:dyDescent="0.15">
      <c r="B32" s="499"/>
      <c r="C32" s="488"/>
      <c r="D32" s="398"/>
      <c r="E32" s="398"/>
      <c r="F32" s="47" t="s">
        <v>781</v>
      </c>
      <c r="G32" s="48"/>
      <c r="H32" s="48"/>
      <c r="I32" s="48"/>
      <c r="J32" s="48"/>
      <c r="K32" s="48"/>
      <c r="L32" s="48"/>
      <c r="M32" s="48"/>
      <c r="N32" s="48"/>
      <c r="O32" s="48"/>
      <c r="P32" s="48"/>
      <c r="Q32" s="48"/>
      <c r="R32" s="48"/>
      <c r="S32" s="47"/>
      <c r="T32" s="89"/>
      <c r="U32" s="47"/>
      <c r="V32" s="47"/>
      <c r="W32" s="47"/>
    </row>
    <row r="33" spans="2:23" ht="26" x14ac:dyDescent="0.15">
      <c r="B33" s="499"/>
      <c r="C33" s="488"/>
      <c r="D33" s="398"/>
      <c r="E33" s="398"/>
      <c r="F33" s="306" t="s">
        <v>782</v>
      </c>
      <c r="G33" s="48"/>
      <c r="H33" s="48"/>
      <c r="I33" s="48"/>
      <c r="J33" s="48"/>
      <c r="K33" s="48"/>
      <c r="L33" s="48"/>
      <c r="M33" s="48"/>
      <c r="N33" s="48"/>
      <c r="O33" s="48"/>
      <c r="P33" s="48"/>
      <c r="Q33" s="48"/>
      <c r="R33" s="48"/>
      <c r="S33" s="47"/>
      <c r="T33" s="172"/>
      <c r="U33" s="49"/>
      <c r="V33" s="50"/>
      <c r="W33" s="50">
        <f>V33*U33*T33</f>
        <v>0</v>
      </c>
    </row>
    <row r="34" spans="2:23" ht="45.5" customHeight="1" x14ac:dyDescent="0.15">
      <c r="B34" s="499"/>
      <c r="C34" s="489"/>
      <c r="D34" s="393"/>
      <c r="E34" s="393"/>
      <c r="F34" s="319"/>
      <c r="G34" s="319"/>
      <c r="H34" s="319"/>
      <c r="I34" s="319"/>
      <c r="J34" s="319"/>
      <c r="K34" s="319"/>
      <c r="L34" s="319"/>
      <c r="M34" s="319"/>
      <c r="N34" s="319"/>
      <c r="O34" s="319"/>
      <c r="P34" s="319"/>
      <c r="Q34" s="319"/>
      <c r="R34" s="319"/>
      <c r="S34" s="319"/>
      <c r="T34" s="762" t="s">
        <v>15</v>
      </c>
      <c r="U34" s="763"/>
      <c r="V34" s="764"/>
      <c r="W34" s="162">
        <f>SUM(W33:W33)</f>
        <v>0</v>
      </c>
    </row>
    <row r="35" spans="2:23" x14ac:dyDescent="0.15">
      <c r="B35" s="499">
        <v>5</v>
      </c>
      <c r="C35" s="160" t="s">
        <v>783</v>
      </c>
      <c r="D35" s="707" t="s">
        <v>138</v>
      </c>
      <c r="E35" s="708"/>
      <c r="F35" s="708"/>
      <c r="G35" s="708"/>
      <c r="H35" s="708"/>
      <c r="I35" s="708"/>
      <c r="J35" s="708"/>
      <c r="K35" s="708"/>
      <c r="L35" s="708"/>
      <c r="M35" s="708"/>
      <c r="N35" s="708"/>
      <c r="O35" s="708"/>
      <c r="P35" s="708"/>
      <c r="Q35" s="708"/>
      <c r="R35" s="708"/>
      <c r="S35" s="708"/>
      <c r="T35" s="708"/>
      <c r="U35" s="708"/>
      <c r="V35" s="708"/>
      <c r="W35" s="709"/>
    </row>
    <row r="36" spans="2:23" x14ac:dyDescent="0.15">
      <c r="B36" s="499"/>
      <c r="C36" s="487" t="s">
        <v>731</v>
      </c>
      <c r="D36" s="392" t="s">
        <v>146</v>
      </c>
      <c r="E36" s="392" t="s">
        <v>784</v>
      </c>
      <c r="F36" s="47" t="s">
        <v>785</v>
      </c>
      <c r="G36" s="47"/>
      <c r="H36" s="47"/>
      <c r="I36" s="47"/>
      <c r="J36" s="47"/>
      <c r="K36" s="47"/>
      <c r="L36" s="48"/>
      <c r="M36" s="47"/>
      <c r="N36" s="47"/>
      <c r="O36" s="47"/>
      <c r="P36" s="47"/>
      <c r="Q36" s="47"/>
      <c r="R36" s="47"/>
      <c r="S36" s="392"/>
      <c r="T36" s="89"/>
      <c r="U36" s="47"/>
      <c r="V36" s="47"/>
      <c r="W36" s="47"/>
    </row>
    <row r="37" spans="2:23" x14ac:dyDescent="0.15">
      <c r="B37" s="499"/>
      <c r="C37" s="488"/>
      <c r="D37" s="398"/>
      <c r="E37" s="398"/>
      <c r="F37" s="47" t="s">
        <v>786</v>
      </c>
      <c r="G37" s="47"/>
      <c r="H37" s="47"/>
      <c r="I37" s="47"/>
      <c r="J37" s="47"/>
      <c r="K37" s="47"/>
      <c r="L37" s="48"/>
      <c r="M37" s="48"/>
      <c r="N37" s="48"/>
      <c r="O37" s="48"/>
      <c r="P37" s="48"/>
      <c r="Q37" s="48"/>
      <c r="R37" s="47"/>
      <c r="S37" s="398"/>
      <c r="T37" s="89"/>
      <c r="U37" s="47"/>
      <c r="V37" s="47"/>
      <c r="W37" s="47"/>
    </row>
    <row r="38" spans="2:23" x14ac:dyDescent="0.15">
      <c r="B38" s="499"/>
      <c r="C38" s="488"/>
      <c r="D38" s="398"/>
      <c r="E38" s="398"/>
      <c r="F38" s="47"/>
      <c r="G38" s="47"/>
      <c r="H38" s="47"/>
      <c r="I38" s="47"/>
      <c r="J38" s="47"/>
      <c r="K38" s="47"/>
      <c r="L38" s="47"/>
      <c r="M38" s="47"/>
      <c r="N38" s="47"/>
      <c r="O38" s="47"/>
      <c r="P38" s="47"/>
      <c r="Q38" s="47"/>
      <c r="R38" s="47"/>
      <c r="S38" s="398"/>
      <c r="T38" s="172"/>
      <c r="U38" s="49"/>
      <c r="V38" s="50"/>
      <c r="W38" s="50">
        <f>V38*U38*T38</f>
        <v>0</v>
      </c>
    </row>
    <row r="39" spans="2:23" x14ac:dyDescent="0.15">
      <c r="B39" s="499"/>
      <c r="C39" s="488"/>
      <c r="D39" s="398"/>
      <c r="E39" s="398"/>
      <c r="F39" s="47"/>
      <c r="G39" s="47"/>
      <c r="H39" s="47"/>
      <c r="I39" s="47"/>
      <c r="J39" s="47"/>
      <c r="K39" s="47"/>
      <c r="L39" s="47"/>
      <c r="M39" s="47"/>
      <c r="N39" s="47"/>
      <c r="O39" s="47"/>
      <c r="P39" s="47"/>
      <c r="Q39" s="47"/>
      <c r="R39" s="47"/>
      <c r="S39" s="393"/>
      <c r="T39" s="89"/>
      <c r="U39" s="47"/>
      <c r="V39" s="47"/>
      <c r="W39" s="47"/>
    </row>
    <row r="40" spans="2:23" ht="34.5" customHeight="1" x14ac:dyDescent="0.15">
      <c r="B40" s="499"/>
      <c r="C40" s="489"/>
      <c r="D40" s="393"/>
      <c r="E40" s="393"/>
      <c r="F40" s="319"/>
      <c r="G40" s="319"/>
      <c r="H40" s="319"/>
      <c r="I40" s="319"/>
      <c r="J40" s="319"/>
      <c r="K40" s="319"/>
      <c r="L40" s="319"/>
      <c r="M40" s="319"/>
      <c r="N40" s="319"/>
      <c r="O40" s="319"/>
      <c r="P40" s="319"/>
      <c r="Q40" s="319"/>
      <c r="R40" s="319"/>
      <c r="S40" s="319"/>
      <c r="T40" s="762" t="s">
        <v>15</v>
      </c>
      <c r="U40" s="763"/>
      <c r="V40" s="764"/>
      <c r="W40" s="162">
        <f>SUM(W38:W39)</f>
        <v>0</v>
      </c>
    </row>
    <row r="41" spans="2:23" ht="12" customHeight="1" x14ac:dyDescent="0.15">
      <c r="B41" s="499">
        <v>6</v>
      </c>
      <c r="C41" s="487" t="s">
        <v>737</v>
      </c>
      <c r="D41" s="392" t="s">
        <v>738</v>
      </c>
      <c r="E41" s="392" t="s">
        <v>787</v>
      </c>
      <c r="F41" s="47" t="s">
        <v>786</v>
      </c>
      <c r="G41" s="47"/>
      <c r="H41" s="47"/>
      <c r="I41" s="47"/>
      <c r="J41" s="47"/>
      <c r="K41" s="47"/>
      <c r="L41" s="48"/>
      <c r="M41" s="48"/>
      <c r="N41" s="48"/>
      <c r="O41" s="48"/>
      <c r="P41" s="48"/>
      <c r="Q41" s="48"/>
      <c r="R41" s="47"/>
      <c r="S41" s="392"/>
      <c r="T41" s="89"/>
      <c r="U41" s="47"/>
      <c r="V41" s="47"/>
      <c r="W41" s="47"/>
    </row>
    <row r="42" spans="2:23" x14ac:dyDescent="0.15">
      <c r="B42" s="499"/>
      <c r="C42" s="488"/>
      <c r="D42" s="398"/>
      <c r="E42" s="398"/>
      <c r="F42" s="47" t="s">
        <v>788</v>
      </c>
      <c r="G42" s="47"/>
      <c r="H42" s="47"/>
      <c r="I42" s="47"/>
      <c r="J42" s="47"/>
      <c r="K42" s="47"/>
      <c r="L42" s="47"/>
      <c r="M42" s="47"/>
      <c r="N42" s="47"/>
      <c r="O42" s="47"/>
      <c r="P42" s="47"/>
      <c r="Q42" s="48"/>
      <c r="R42" s="47"/>
      <c r="S42" s="398"/>
      <c r="T42" s="89"/>
      <c r="U42" s="47"/>
      <c r="V42" s="47"/>
      <c r="W42" s="47"/>
    </row>
    <row r="43" spans="2:23" x14ac:dyDescent="0.15">
      <c r="B43" s="499"/>
      <c r="C43" s="488"/>
      <c r="D43" s="398"/>
      <c r="E43" s="398"/>
      <c r="F43" s="47"/>
      <c r="G43" s="47"/>
      <c r="H43" s="47"/>
      <c r="I43" s="47"/>
      <c r="J43" s="47"/>
      <c r="K43" s="47"/>
      <c r="L43" s="47"/>
      <c r="M43" s="47"/>
      <c r="N43" s="47"/>
      <c r="O43" s="47"/>
      <c r="P43" s="47"/>
      <c r="Q43" s="47"/>
      <c r="R43" s="47"/>
      <c r="S43" s="398"/>
      <c r="T43" s="172"/>
      <c r="U43" s="49"/>
      <c r="V43" s="50"/>
      <c r="W43" s="50">
        <f>V43*U43*T43</f>
        <v>0</v>
      </c>
    </row>
    <row r="44" spans="2:23" x14ac:dyDescent="0.15">
      <c r="B44" s="499"/>
      <c r="C44" s="488"/>
      <c r="D44" s="398"/>
      <c r="E44" s="398"/>
      <c r="F44" s="47"/>
      <c r="G44" s="47"/>
      <c r="H44" s="47"/>
      <c r="I44" s="47"/>
      <c r="J44" s="47"/>
      <c r="K44" s="47"/>
      <c r="L44" s="47"/>
      <c r="M44" s="47"/>
      <c r="N44" s="47"/>
      <c r="O44" s="47"/>
      <c r="P44" s="47"/>
      <c r="Q44" s="47"/>
      <c r="R44" s="47"/>
      <c r="S44" s="393"/>
      <c r="T44" s="89"/>
      <c r="U44" s="47"/>
      <c r="V44" s="47"/>
      <c r="W44" s="47"/>
    </row>
    <row r="45" spans="2:23" ht="34.5" customHeight="1" x14ac:dyDescent="0.15">
      <c r="B45" s="499"/>
      <c r="C45" s="489"/>
      <c r="D45" s="393"/>
      <c r="E45" s="393"/>
      <c r="F45" s="319"/>
      <c r="G45" s="319"/>
      <c r="H45" s="319"/>
      <c r="I45" s="319"/>
      <c r="J45" s="319"/>
      <c r="K45" s="319"/>
      <c r="L45" s="319"/>
      <c r="M45" s="319"/>
      <c r="N45" s="319"/>
      <c r="O45" s="319"/>
      <c r="P45" s="319"/>
      <c r="Q45" s="319"/>
      <c r="R45" s="319"/>
      <c r="S45" s="319"/>
      <c r="T45" s="762" t="s">
        <v>15</v>
      </c>
      <c r="U45" s="763"/>
      <c r="V45" s="764"/>
      <c r="W45" s="162">
        <f>SUM(W43:W44)</f>
        <v>0</v>
      </c>
    </row>
    <row r="46" spans="2:23" x14ac:dyDescent="0.15">
      <c r="B46" s="107"/>
      <c r="C46" s="160" t="s">
        <v>789</v>
      </c>
      <c r="D46" s="707" t="s">
        <v>790</v>
      </c>
      <c r="E46" s="708"/>
      <c r="F46" s="708"/>
      <c r="G46" s="708"/>
      <c r="H46" s="708"/>
      <c r="I46" s="708"/>
      <c r="J46" s="708"/>
      <c r="K46" s="708"/>
      <c r="L46" s="708"/>
      <c r="M46" s="708"/>
      <c r="N46" s="708"/>
      <c r="O46" s="708"/>
      <c r="P46" s="708"/>
      <c r="Q46" s="708"/>
      <c r="R46" s="708"/>
      <c r="S46" s="708"/>
      <c r="T46" s="708"/>
      <c r="U46" s="708"/>
      <c r="V46" s="708"/>
      <c r="W46" s="709"/>
    </row>
    <row r="47" spans="2:23" ht="24" customHeight="1" x14ac:dyDescent="0.15">
      <c r="B47" s="521">
        <v>7</v>
      </c>
      <c r="C47" s="487" t="s">
        <v>791</v>
      </c>
      <c r="D47" s="392" t="s">
        <v>792</v>
      </c>
      <c r="E47" s="392" t="s">
        <v>793</v>
      </c>
      <c r="F47" s="276" t="s">
        <v>794</v>
      </c>
      <c r="G47" s="48"/>
      <c r="H47" s="48"/>
      <c r="I47" s="47"/>
      <c r="J47" s="47"/>
      <c r="K47" s="47"/>
      <c r="L47" s="47"/>
      <c r="M47" s="47"/>
      <c r="N47" s="47"/>
      <c r="O47" s="47"/>
      <c r="P47" s="47"/>
      <c r="Q47" s="47"/>
      <c r="R47" s="47"/>
      <c r="S47" s="47"/>
      <c r="T47" s="89"/>
      <c r="U47" s="47"/>
      <c r="V47" s="47"/>
      <c r="W47" s="47"/>
    </row>
    <row r="48" spans="2:23" x14ac:dyDescent="0.15">
      <c r="B48" s="521"/>
      <c r="C48" s="488"/>
      <c r="D48" s="398"/>
      <c r="E48" s="398"/>
      <c r="F48" s="47" t="s">
        <v>795</v>
      </c>
      <c r="G48" s="47"/>
      <c r="H48" s="47"/>
      <c r="I48" s="48"/>
      <c r="J48" s="47"/>
      <c r="K48" s="47"/>
      <c r="L48" s="47"/>
      <c r="M48" s="47"/>
      <c r="N48" s="47"/>
      <c r="O48" s="47"/>
      <c r="P48" s="47"/>
      <c r="Q48" s="47"/>
      <c r="R48" s="47"/>
      <c r="S48" s="47"/>
      <c r="T48" s="89"/>
      <c r="U48" s="47"/>
      <c r="V48" s="47"/>
      <c r="W48" s="47"/>
    </row>
    <row r="49" spans="2:23" x14ac:dyDescent="0.15">
      <c r="B49" s="521"/>
      <c r="C49" s="488"/>
      <c r="D49" s="398"/>
      <c r="E49" s="398"/>
      <c r="F49" s="47"/>
      <c r="G49" s="47"/>
      <c r="H49" s="47"/>
      <c r="I49" s="47"/>
      <c r="J49" s="47"/>
      <c r="K49" s="47"/>
      <c r="L49" s="47"/>
      <c r="M49" s="47"/>
      <c r="N49" s="47"/>
      <c r="O49" s="47"/>
      <c r="P49" s="47"/>
      <c r="Q49" s="47"/>
      <c r="R49" s="47"/>
      <c r="S49" s="47"/>
      <c r="T49" s="172"/>
      <c r="U49" s="49"/>
      <c r="V49" s="50"/>
      <c r="W49" s="50">
        <f>V49*U49*T49</f>
        <v>0</v>
      </c>
    </row>
    <row r="50" spans="2:23" x14ac:dyDescent="0.15">
      <c r="B50" s="521"/>
      <c r="C50" s="488"/>
      <c r="D50" s="398"/>
      <c r="E50" s="398"/>
      <c r="F50" s="47"/>
      <c r="G50" s="47"/>
      <c r="H50" s="47"/>
      <c r="I50" s="47"/>
      <c r="J50" s="47"/>
      <c r="K50" s="47"/>
      <c r="L50" s="47"/>
      <c r="M50" s="47"/>
      <c r="N50" s="47"/>
      <c r="O50" s="47"/>
      <c r="P50" s="47"/>
      <c r="Q50" s="47"/>
      <c r="R50" s="47"/>
      <c r="S50" s="47"/>
      <c r="T50" s="89"/>
      <c r="U50" s="47"/>
      <c r="V50" s="47"/>
      <c r="W50" s="47"/>
    </row>
    <row r="51" spans="2:23" x14ac:dyDescent="0.15">
      <c r="B51" s="521"/>
      <c r="C51" s="488"/>
      <c r="D51" s="398"/>
      <c r="E51" s="398"/>
      <c r="F51" s="47"/>
      <c r="G51" s="47"/>
      <c r="H51" s="47"/>
      <c r="I51" s="47"/>
      <c r="J51" s="47"/>
      <c r="K51" s="47"/>
      <c r="L51" s="47"/>
      <c r="M51" s="47"/>
      <c r="N51" s="47"/>
      <c r="O51" s="47"/>
      <c r="P51" s="47"/>
      <c r="Q51" s="47"/>
      <c r="R51" s="47"/>
      <c r="S51" s="47"/>
      <c r="T51" s="91"/>
      <c r="U51" s="61"/>
      <c r="V51" s="61"/>
      <c r="W51" s="47"/>
    </row>
    <row r="52" spans="2:23" x14ac:dyDescent="0.15">
      <c r="B52" s="662"/>
      <c r="C52" s="489"/>
      <c r="D52" s="393"/>
      <c r="E52" s="393"/>
      <c r="F52" s="319"/>
      <c r="G52" s="319"/>
      <c r="H52" s="319"/>
      <c r="I52" s="319"/>
      <c r="J52" s="319"/>
      <c r="K52" s="319"/>
      <c r="L52" s="319"/>
      <c r="M52" s="319"/>
      <c r="N52" s="319"/>
      <c r="O52" s="319"/>
      <c r="P52" s="319"/>
      <c r="Q52" s="319"/>
      <c r="R52" s="319"/>
      <c r="S52" s="319"/>
      <c r="T52" s="762" t="s">
        <v>15</v>
      </c>
      <c r="U52" s="763"/>
      <c r="V52" s="764"/>
      <c r="W52" s="162">
        <f>SUM(W49:W51)</f>
        <v>0</v>
      </c>
    </row>
    <row r="53" spans="2:23" ht="5.25" customHeight="1" x14ac:dyDescent="0.15">
      <c r="B53" s="108"/>
      <c r="C53" s="160"/>
      <c r="D53" s="707"/>
      <c r="E53" s="708"/>
      <c r="F53" s="708"/>
      <c r="G53" s="708"/>
      <c r="H53" s="708"/>
      <c r="I53" s="708"/>
      <c r="J53" s="708"/>
      <c r="K53" s="708"/>
      <c r="L53" s="708"/>
      <c r="M53" s="708"/>
      <c r="N53" s="708"/>
      <c r="O53" s="708"/>
      <c r="P53" s="708"/>
      <c r="Q53" s="708"/>
      <c r="R53" s="708"/>
      <c r="S53" s="708"/>
      <c r="T53" s="708"/>
      <c r="U53" s="708"/>
      <c r="V53" s="708"/>
      <c r="W53" s="709"/>
    </row>
    <row r="54" spans="2:23" ht="24" customHeight="1" x14ac:dyDescent="0.15">
      <c r="B54" s="521">
        <v>8</v>
      </c>
      <c r="C54" s="487" t="s">
        <v>796</v>
      </c>
      <c r="D54" s="392" t="s">
        <v>797</v>
      </c>
      <c r="E54" s="392" t="s">
        <v>798</v>
      </c>
      <c r="F54" s="276" t="s">
        <v>799</v>
      </c>
      <c r="G54" s="47"/>
      <c r="H54" s="47"/>
      <c r="I54" s="47"/>
      <c r="J54" s="48"/>
      <c r="K54" s="47"/>
      <c r="L54" s="47"/>
      <c r="M54" s="47"/>
      <c r="N54" s="47"/>
      <c r="O54" s="47"/>
      <c r="P54" s="47"/>
      <c r="Q54" s="47"/>
      <c r="R54" s="47"/>
      <c r="S54" s="47"/>
      <c r="T54" s="89"/>
      <c r="U54" s="47"/>
      <c r="V54" s="47"/>
      <c r="W54" s="47"/>
    </row>
    <row r="55" spans="2:23" x14ac:dyDescent="0.15">
      <c r="B55" s="521"/>
      <c r="C55" s="488"/>
      <c r="D55" s="398"/>
      <c r="E55" s="398"/>
      <c r="F55" s="47" t="s">
        <v>795</v>
      </c>
      <c r="G55" s="47"/>
      <c r="H55" s="47"/>
      <c r="I55" s="47"/>
      <c r="J55" s="48"/>
      <c r="K55" s="47"/>
      <c r="L55" s="47"/>
      <c r="M55" s="47"/>
      <c r="N55" s="47"/>
      <c r="O55" s="47"/>
      <c r="P55" s="47"/>
      <c r="Q55" s="47"/>
      <c r="R55" s="47"/>
      <c r="S55" s="47"/>
      <c r="T55" s="89"/>
      <c r="U55" s="47"/>
      <c r="V55" s="47"/>
      <c r="W55" s="47"/>
    </row>
    <row r="56" spans="2:23" x14ac:dyDescent="0.15">
      <c r="B56" s="521"/>
      <c r="C56" s="488"/>
      <c r="D56" s="398"/>
      <c r="E56" s="398"/>
      <c r="F56" s="47"/>
      <c r="G56" s="47"/>
      <c r="H56" s="47"/>
      <c r="I56" s="47"/>
      <c r="J56" s="47"/>
      <c r="K56" s="47"/>
      <c r="L56" s="47"/>
      <c r="M56" s="47"/>
      <c r="N56" s="47"/>
      <c r="O56" s="47"/>
      <c r="P56" s="47"/>
      <c r="Q56" s="47"/>
      <c r="R56" s="47"/>
      <c r="S56" s="47"/>
      <c r="T56" s="172"/>
      <c r="U56" s="49"/>
      <c r="V56" s="50"/>
      <c r="W56" s="50">
        <f>V56*U56*T56</f>
        <v>0</v>
      </c>
    </row>
    <row r="57" spans="2:23" x14ac:dyDescent="0.15">
      <c r="B57" s="521"/>
      <c r="C57" s="488"/>
      <c r="D57" s="398"/>
      <c r="E57" s="398"/>
      <c r="F57" s="47"/>
      <c r="G57" s="47"/>
      <c r="H57" s="47"/>
      <c r="I57" s="47"/>
      <c r="J57" s="47"/>
      <c r="K57" s="47"/>
      <c r="L57" s="47"/>
      <c r="M57" s="47"/>
      <c r="N57" s="47"/>
      <c r="O57" s="47"/>
      <c r="P57" s="47"/>
      <c r="Q57" s="47"/>
      <c r="R57" s="47"/>
      <c r="S57" s="47"/>
      <c r="T57" s="89"/>
      <c r="U57" s="47"/>
      <c r="V57" s="47"/>
      <c r="W57" s="47"/>
    </row>
    <row r="58" spans="2:23" x14ac:dyDescent="0.15">
      <c r="B58" s="521"/>
      <c r="C58" s="488"/>
      <c r="D58" s="398"/>
      <c r="E58" s="398"/>
      <c r="F58" s="47"/>
      <c r="G58" s="47"/>
      <c r="H58" s="47"/>
      <c r="I58" s="47"/>
      <c r="J58" s="47"/>
      <c r="K58" s="47"/>
      <c r="L58" s="47"/>
      <c r="M58" s="47"/>
      <c r="N58" s="47"/>
      <c r="O58" s="47"/>
      <c r="P58" s="47"/>
      <c r="Q58" s="47"/>
      <c r="R58" s="47"/>
      <c r="S58" s="47"/>
      <c r="T58" s="91"/>
      <c r="U58" s="61"/>
      <c r="V58" s="61"/>
      <c r="W58" s="47"/>
    </row>
    <row r="59" spans="2:23" x14ac:dyDescent="0.15">
      <c r="B59" s="662"/>
      <c r="C59" s="489"/>
      <c r="D59" s="393"/>
      <c r="E59" s="393"/>
      <c r="F59" s="319"/>
      <c r="G59" s="319"/>
      <c r="H59" s="319"/>
      <c r="I59" s="319"/>
      <c r="J59" s="319"/>
      <c r="K59" s="319"/>
      <c r="L59" s="319"/>
      <c r="M59" s="319"/>
      <c r="N59" s="319"/>
      <c r="O59" s="319"/>
      <c r="P59" s="319"/>
      <c r="Q59" s="319"/>
      <c r="R59" s="319"/>
      <c r="S59" s="319"/>
      <c r="T59" s="762" t="s">
        <v>15</v>
      </c>
      <c r="U59" s="763"/>
      <c r="V59" s="764"/>
      <c r="W59" s="162">
        <f>SUM(W56:W58)</f>
        <v>0</v>
      </c>
    </row>
    <row r="60" spans="2:23" ht="5.25" customHeight="1" x14ac:dyDescent="0.15">
      <c r="B60" s="520">
        <v>9</v>
      </c>
      <c r="C60" s="160"/>
      <c r="D60" s="707"/>
      <c r="E60" s="708"/>
      <c r="F60" s="708"/>
      <c r="G60" s="708"/>
      <c r="H60" s="708"/>
      <c r="I60" s="708"/>
      <c r="J60" s="708"/>
      <c r="K60" s="708"/>
      <c r="L60" s="708"/>
      <c r="M60" s="708"/>
      <c r="N60" s="708"/>
      <c r="O60" s="708"/>
      <c r="P60" s="708"/>
      <c r="Q60" s="708"/>
      <c r="R60" s="708"/>
      <c r="S60" s="708"/>
      <c r="T60" s="708"/>
      <c r="U60" s="708"/>
      <c r="V60" s="708"/>
      <c r="W60" s="709"/>
    </row>
    <row r="61" spans="2:23" x14ac:dyDescent="0.15">
      <c r="B61" s="521"/>
      <c r="C61" s="487" t="s">
        <v>800</v>
      </c>
      <c r="D61" s="392" t="s">
        <v>801</v>
      </c>
      <c r="E61" s="392" t="s">
        <v>802</v>
      </c>
      <c r="F61" s="247" t="s">
        <v>795</v>
      </c>
      <c r="G61" s="47"/>
      <c r="H61" s="47"/>
      <c r="I61" s="47"/>
      <c r="J61" s="48"/>
      <c r="K61" s="47"/>
      <c r="L61" s="47"/>
      <c r="M61" s="47"/>
      <c r="N61" s="47"/>
      <c r="O61" s="47"/>
      <c r="P61" s="47"/>
      <c r="Q61" s="47"/>
      <c r="R61" s="47"/>
      <c r="S61" s="276"/>
      <c r="T61" s="89"/>
      <c r="U61" s="47"/>
      <c r="V61" s="47"/>
      <c r="W61" s="50">
        <f t="shared" ref="W61:W62" si="0">V61*U61*T61</f>
        <v>0</v>
      </c>
    </row>
    <row r="62" spans="2:23" ht="13" x14ac:dyDescent="0.15">
      <c r="B62" s="521"/>
      <c r="C62" s="488"/>
      <c r="D62" s="398"/>
      <c r="E62" s="398"/>
      <c r="F62" s="247" t="s">
        <v>803</v>
      </c>
      <c r="G62" s="47"/>
      <c r="H62" s="47"/>
      <c r="I62" s="47"/>
      <c r="J62" s="47"/>
      <c r="K62" s="47"/>
      <c r="L62" s="48"/>
      <c r="M62" s="47"/>
      <c r="N62" s="47"/>
      <c r="O62" s="47"/>
      <c r="P62" s="47"/>
      <c r="Q62" s="47"/>
      <c r="R62" s="47"/>
      <c r="S62" s="276" t="s">
        <v>804</v>
      </c>
      <c r="T62" s="170">
        <v>1</v>
      </c>
      <c r="U62" s="106">
        <v>3</v>
      </c>
      <c r="V62" s="171">
        <v>5000000</v>
      </c>
      <c r="W62" s="171">
        <f t="shared" si="0"/>
        <v>15000000</v>
      </c>
    </row>
    <row r="63" spans="2:23" ht="13" x14ac:dyDescent="0.15">
      <c r="B63" s="521"/>
      <c r="C63" s="488"/>
      <c r="D63" s="398"/>
      <c r="E63" s="398"/>
      <c r="F63" s="247" t="s">
        <v>805</v>
      </c>
      <c r="G63" s="47"/>
      <c r="H63" s="47"/>
      <c r="I63" s="47"/>
      <c r="J63" s="47"/>
      <c r="K63" s="47"/>
      <c r="L63" s="48"/>
      <c r="M63" s="47"/>
      <c r="N63" s="47"/>
      <c r="O63" s="47"/>
      <c r="P63" s="47"/>
      <c r="Q63" s="47"/>
      <c r="R63" s="47"/>
      <c r="S63" s="306" t="s">
        <v>806</v>
      </c>
      <c r="T63" s="170">
        <v>2</v>
      </c>
      <c r="U63" s="106">
        <v>2</v>
      </c>
      <c r="V63" s="171">
        <v>100000</v>
      </c>
      <c r="W63" s="171">
        <f>V63*U63*T63</f>
        <v>400000</v>
      </c>
    </row>
    <row r="64" spans="2:23" ht="13" x14ac:dyDescent="0.15">
      <c r="B64" s="521"/>
      <c r="C64" s="488"/>
      <c r="D64" s="398"/>
      <c r="E64" s="398"/>
      <c r="F64" s="247" t="s">
        <v>807</v>
      </c>
      <c r="G64" s="47"/>
      <c r="H64" s="47"/>
      <c r="I64" s="47"/>
      <c r="J64" s="47"/>
      <c r="K64" s="47"/>
      <c r="L64" s="47"/>
      <c r="M64" s="47"/>
      <c r="N64" s="48"/>
      <c r="O64" s="47"/>
      <c r="P64" s="47"/>
      <c r="Q64" s="47"/>
      <c r="R64" s="47"/>
      <c r="S64" s="276" t="s">
        <v>808</v>
      </c>
      <c r="T64" s="170">
        <v>2</v>
      </c>
      <c r="U64" s="106">
        <v>1</v>
      </c>
      <c r="V64" s="171">
        <v>100000</v>
      </c>
      <c r="W64" s="171">
        <f>V64*U64*T64</f>
        <v>200000</v>
      </c>
    </row>
    <row r="65" spans="2:23" x14ac:dyDescent="0.15">
      <c r="B65" s="521"/>
      <c r="C65" s="488"/>
      <c r="D65" s="398"/>
      <c r="E65" s="398"/>
      <c r="F65" s="247" t="s">
        <v>809</v>
      </c>
      <c r="G65" s="47"/>
      <c r="H65" s="47"/>
      <c r="I65" s="47"/>
      <c r="J65" s="47"/>
      <c r="K65" s="47"/>
      <c r="L65" s="47"/>
      <c r="M65" s="47"/>
      <c r="N65" s="47"/>
      <c r="O65" s="47"/>
      <c r="P65" s="48"/>
      <c r="Q65" s="47"/>
      <c r="R65" s="47"/>
      <c r="S65" s="47"/>
      <c r="T65" s="107"/>
      <c r="U65" s="120"/>
      <c r="V65" s="61"/>
      <c r="W65" s="47"/>
    </row>
    <row r="66" spans="2:23" x14ac:dyDescent="0.15">
      <c r="B66" s="662"/>
      <c r="C66" s="489"/>
      <c r="D66" s="393"/>
      <c r="E66" s="393"/>
      <c r="F66" s="319"/>
      <c r="G66" s="319"/>
      <c r="H66" s="319"/>
      <c r="I66" s="319"/>
      <c r="J66" s="319"/>
      <c r="K66" s="319"/>
      <c r="L66" s="319"/>
      <c r="M66" s="319"/>
      <c r="N66" s="319"/>
      <c r="O66" s="319"/>
      <c r="P66" s="319"/>
      <c r="Q66" s="319"/>
      <c r="R66" s="319"/>
      <c r="S66" s="319"/>
      <c r="T66" s="762" t="s">
        <v>15</v>
      </c>
      <c r="U66" s="763"/>
      <c r="V66" s="764"/>
      <c r="W66" s="162">
        <f>SUM(W62:W65)</f>
        <v>15600000</v>
      </c>
    </row>
    <row r="67" spans="2:23" ht="4.5" customHeight="1" x14ac:dyDescent="0.15">
      <c r="B67" s="520">
        <v>10</v>
      </c>
      <c r="C67" s="160"/>
      <c r="D67" s="707"/>
      <c r="E67" s="708"/>
      <c r="F67" s="708"/>
      <c r="G67" s="708"/>
      <c r="H67" s="708"/>
      <c r="I67" s="708"/>
      <c r="J67" s="708"/>
      <c r="K67" s="708"/>
      <c r="L67" s="708"/>
      <c r="M67" s="708"/>
      <c r="N67" s="708"/>
      <c r="O67" s="708"/>
      <c r="P67" s="708"/>
      <c r="Q67" s="708"/>
      <c r="R67" s="708"/>
      <c r="S67" s="708"/>
      <c r="T67" s="708"/>
      <c r="U67" s="708"/>
      <c r="V67" s="708"/>
      <c r="W67" s="709"/>
    </row>
    <row r="68" spans="2:23" x14ac:dyDescent="0.15">
      <c r="B68" s="521"/>
      <c r="C68" s="487" t="s">
        <v>810</v>
      </c>
      <c r="D68" s="392" t="s">
        <v>811</v>
      </c>
      <c r="E68" s="392" t="s">
        <v>812</v>
      </c>
      <c r="F68" s="47" t="s">
        <v>813</v>
      </c>
      <c r="G68" s="47"/>
      <c r="H68" s="47"/>
      <c r="I68" s="48"/>
      <c r="J68" s="47"/>
      <c r="K68" s="47"/>
      <c r="L68" s="48"/>
      <c r="M68" s="47"/>
      <c r="N68" s="47"/>
      <c r="O68" s="48"/>
      <c r="P68" s="47"/>
      <c r="Q68" s="47"/>
      <c r="R68" s="48"/>
      <c r="S68" s="47"/>
      <c r="T68" s="89"/>
      <c r="U68" s="47"/>
      <c r="V68" s="47"/>
      <c r="W68" s="47"/>
    </row>
    <row r="69" spans="2:23" x14ac:dyDescent="0.15">
      <c r="B69" s="521"/>
      <c r="C69" s="488"/>
      <c r="D69" s="398"/>
      <c r="E69" s="398"/>
      <c r="F69" s="47" t="s">
        <v>814</v>
      </c>
      <c r="G69" s="47"/>
      <c r="H69" s="47"/>
      <c r="I69" s="48"/>
      <c r="J69" s="47"/>
      <c r="K69" s="47"/>
      <c r="L69" s="48"/>
      <c r="M69" s="47"/>
      <c r="N69" s="47"/>
      <c r="O69" s="48"/>
      <c r="P69" s="47"/>
      <c r="Q69" s="47"/>
      <c r="R69" s="48"/>
      <c r="S69" s="47"/>
      <c r="T69" s="89"/>
      <c r="U69" s="47"/>
      <c r="V69" s="47"/>
      <c r="W69" s="47"/>
    </row>
    <row r="70" spans="2:23" x14ac:dyDescent="0.15">
      <c r="B70" s="662"/>
      <c r="C70" s="489"/>
      <c r="D70" s="393"/>
      <c r="E70" s="393"/>
      <c r="F70" s="319"/>
      <c r="G70" s="319"/>
      <c r="H70" s="319"/>
      <c r="I70" s="319"/>
      <c r="J70" s="319"/>
      <c r="K70" s="319"/>
      <c r="L70" s="319"/>
      <c r="M70" s="319"/>
      <c r="N70" s="319"/>
      <c r="O70" s="319"/>
      <c r="P70" s="319"/>
      <c r="Q70" s="319"/>
      <c r="R70" s="319"/>
      <c r="S70" s="319"/>
      <c r="T70" s="762" t="s">
        <v>15</v>
      </c>
      <c r="U70" s="763"/>
      <c r="V70" s="764"/>
      <c r="W70" s="162"/>
    </row>
    <row r="71" spans="2:23" ht="4.5" customHeight="1" x14ac:dyDescent="0.15">
      <c r="B71" s="520">
        <v>11</v>
      </c>
      <c r="C71" s="160"/>
      <c r="D71" s="707"/>
      <c r="E71" s="708"/>
      <c r="F71" s="708"/>
      <c r="G71" s="708"/>
      <c r="H71" s="708"/>
      <c r="I71" s="708"/>
      <c r="J71" s="708"/>
      <c r="K71" s="708"/>
      <c r="L71" s="708"/>
      <c r="M71" s="708"/>
      <c r="N71" s="708"/>
      <c r="O71" s="708"/>
      <c r="P71" s="708"/>
      <c r="Q71" s="708"/>
      <c r="R71" s="708"/>
      <c r="S71" s="708"/>
      <c r="T71" s="708"/>
      <c r="U71" s="708"/>
      <c r="V71" s="708"/>
      <c r="W71" s="709"/>
    </row>
    <row r="72" spans="2:23" ht="26" x14ac:dyDescent="0.15">
      <c r="B72" s="521"/>
      <c r="C72" s="487" t="s">
        <v>815</v>
      </c>
      <c r="D72" s="765" t="s">
        <v>816</v>
      </c>
      <c r="E72" s="392" t="s">
        <v>816</v>
      </c>
      <c r="F72" s="306" t="s">
        <v>817</v>
      </c>
      <c r="G72" s="47"/>
      <c r="H72" s="47"/>
      <c r="I72" s="47"/>
      <c r="J72" s="47"/>
      <c r="K72" s="47"/>
      <c r="L72" s="47"/>
      <c r="M72" s="48"/>
      <c r="N72" s="47"/>
      <c r="O72" s="47"/>
      <c r="P72" s="47"/>
      <c r="Q72" s="47"/>
      <c r="R72" s="47"/>
      <c r="S72" s="247" t="s">
        <v>818</v>
      </c>
      <c r="T72" s="170">
        <v>1</v>
      </c>
      <c r="U72" s="106">
        <v>16</v>
      </c>
      <c r="V72" s="171">
        <v>15000</v>
      </c>
      <c r="W72" s="321">
        <f>T72*U72*V72</f>
        <v>240000</v>
      </c>
    </row>
    <row r="73" spans="2:23" x14ac:dyDescent="0.15">
      <c r="B73" s="521"/>
      <c r="C73" s="488"/>
      <c r="D73" s="766"/>
      <c r="E73" s="398"/>
      <c r="F73" s="47" t="s">
        <v>819</v>
      </c>
      <c r="G73" s="47"/>
      <c r="H73" s="47"/>
      <c r="I73" s="47"/>
      <c r="J73" s="47"/>
      <c r="K73" s="47"/>
      <c r="L73" s="47"/>
      <c r="M73" s="48"/>
      <c r="N73" s="47"/>
      <c r="O73" s="47"/>
      <c r="P73" s="47"/>
      <c r="Q73" s="47"/>
      <c r="R73" s="47"/>
      <c r="S73" s="47"/>
      <c r="T73" s="89"/>
      <c r="U73" s="47"/>
      <c r="V73" s="47"/>
      <c r="W73" s="47"/>
    </row>
    <row r="74" spans="2:23" ht="13" x14ac:dyDescent="0.15">
      <c r="B74" s="521"/>
      <c r="C74" s="488"/>
      <c r="D74" s="766"/>
      <c r="E74" s="398"/>
      <c r="F74" s="276" t="s">
        <v>820</v>
      </c>
      <c r="G74" s="47"/>
      <c r="H74" s="47"/>
      <c r="I74" s="47"/>
      <c r="J74" s="47"/>
      <c r="K74" s="47"/>
      <c r="L74" s="47"/>
      <c r="M74" s="48"/>
      <c r="N74" s="47"/>
      <c r="O74" s="47"/>
      <c r="P74" s="47"/>
      <c r="Q74" s="47"/>
      <c r="R74" s="47"/>
      <c r="S74" s="47"/>
      <c r="T74" s="172"/>
      <c r="U74" s="49"/>
      <c r="V74" s="50"/>
      <c r="W74" s="50">
        <f>V74*U74*T74</f>
        <v>0</v>
      </c>
    </row>
    <row r="75" spans="2:23" x14ac:dyDescent="0.15">
      <c r="B75" s="662"/>
      <c r="C75" s="489"/>
      <c r="D75" s="767"/>
      <c r="E75" s="393"/>
      <c r="F75" s="319"/>
      <c r="G75" s="319"/>
      <c r="H75" s="319"/>
      <c r="I75" s="319"/>
      <c r="J75" s="319"/>
      <c r="K75" s="319"/>
      <c r="L75" s="319"/>
      <c r="M75" s="319"/>
      <c r="N75" s="319"/>
      <c r="O75" s="319"/>
      <c r="P75" s="319"/>
      <c r="Q75" s="319"/>
      <c r="R75" s="319"/>
      <c r="S75" s="319"/>
      <c r="T75" s="762" t="s">
        <v>15</v>
      </c>
      <c r="U75" s="763"/>
      <c r="V75" s="764"/>
      <c r="W75" s="162">
        <f>W72</f>
        <v>240000</v>
      </c>
    </row>
    <row r="76" spans="2:23" ht="4.5" customHeight="1" x14ac:dyDescent="0.15">
      <c r="B76" s="520">
        <v>12</v>
      </c>
      <c r="C76" s="160"/>
      <c r="D76" s="707"/>
      <c r="E76" s="708"/>
      <c r="F76" s="708"/>
      <c r="G76" s="708"/>
      <c r="H76" s="708"/>
      <c r="I76" s="708"/>
      <c r="J76" s="708"/>
      <c r="K76" s="708"/>
      <c r="L76" s="708"/>
      <c r="M76" s="708"/>
      <c r="N76" s="708"/>
      <c r="O76" s="708"/>
      <c r="P76" s="708"/>
      <c r="Q76" s="708"/>
      <c r="R76" s="708"/>
      <c r="S76" s="708"/>
      <c r="T76" s="708"/>
      <c r="U76" s="708"/>
      <c r="V76" s="708"/>
      <c r="W76" s="709"/>
    </row>
    <row r="77" spans="2:23" ht="13" x14ac:dyDescent="0.15">
      <c r="B77" s="521"/>
      <c r="C77" s="487" t="s">
        <v>821</v>
      </c>
      <c r="D77" s="765" t="s">
        <v>822</v>
      </c>
      <c r="E77" s="392" t="s">
        <v>823</v>
      </c>
      <c r="F77" s="306" t="s">
        <v>824</v>
      </c>
      <c r="G77" s="47"/>
      <c r="H77" s="47"/>
      <c r="I77" s="48"/>
      <c r="J77" s="47"/>
      <c r="K77" s="47"/>
      <c r="L77" s="48"/>
      <c r="M77" s="47"/>
      <c r="N77" s="47"/>
      <c r="O77" s="48"/>
      <c r="P77" s="47"/>
      <c r="Q77" s="47"/>
      <c r="R77" s="48"/>
      <c r="S77" s="47"/>
      <c r="T77" s="89"/>
      <c r="U77" s="47"/>
      <c r="V77" s="47"/>
      <c r="W77" s="47"/>
    </row>
    <row r="78" spans="2:23" x14ac:dyDescent="0.15">
      <c r="B78" s="521"/>
      <c r="C78" s="488"/>
      <c r="D78" s="766"/>
      <c r="E78" s="398"/>
      <c r="F78" s="47" t="s">
        <v>825</v>
      </c>
      <c r="G78" s="47"/>
      <c r="H78" s="47"/>
      <c r="I78" s="48"/>
      <c r="J78" s="47"/>
      <c r="K78" s="47"/>
      <c r="L78" s="48"/>
      <c r="M78" s="47"/>
      <c r="N78" s="47"/>
      <c r="O78" s="48"/>
      <c r="P78" s="47"/>
      <c r="Q78" s="47"/>
      <c r="R78" s="48"/>
      <c r="S78" s="47"/>
      <c r="T78" s="89"/>
      <c r="U78" s="47"/>
      <c r="V78" s="47"/>
      <c r="W78" s="47"/>
    </row>
    <row r="79" spans="2:23" x14ac:dyDescent="0.15">
      <c r="B79" s="521"/>
      <c r="C79" s="488"/>
      <c r="D79" s="766"/>
      <c r="E79" s="398"/>
      <c r="F79" s="47" t="s">
        <v>826</v>
      </c>
      <c r="G79" s="47"/>
      <c r="H79" s="47"/>
      <c r="I79" s="48"/>
      <c r="J79" s="47"/>
      <c r="K79" s="47"/>
      <c r="L79" s="48"/>
      <c r="M79" s="47"/>
      <c r="N79" s="47"/>
      <c r="O79" s="48"/>
      <c r="P79" s="47"/>
      <c r="Q79" s="47"/>
      <c r="R79" s="48"/>
      <c r="S79" s="47"/>
      <c r="T79" s="172"/>
      <c r="U79" s="49"/>
      <c r="V79" s="50"/>
      <c r="W79" s="50">
        <f>V79*U79*T79</f>
        <v>0</v>
      </c>
    </row>
    <row r="80" spans="2:23" x14ac:dyDescent="0.15">
      <c r="B80" s="662"/>
      <c r="C80" s="489"/>
      <c r="D80" s="767"/>
      <c r="E80" s="393"/>
      <c r="F80" s="319"/>
      <c r="G80" s="319"/>
      <c r="H80" s="319"/>
      <c r="I80" s="319"/>
      <c r="J80" s="319"/>
      <c r="K80" s="319"/>
      <c r="L80" s="319"/>
      <c r="M80" s="319"/>
      <c r="N80" s="319"/>
      <c r="O80" s="319"/>
      <c r="P80" s="319"/>
      <c r="Q80" s="319"/>
      <c r="R80" s="319"/>
      <c r="S80" s="319"/>
      <c r="T80" s="762" t="s">
        <v>15</v>
      </c>
      <c r="U80" s="763"/>
      <c r="V80" s="764"/>
      <c r="W80" s="162">
        <f>SUM(W79:W79)</f>
        <v>0</v>
      </c>
    </row>
    <row r="81" spans="2:23" ht="4.5" customHeight="1" x14ac:dyDescent="0.15">
      <c r="B81" s="520">
        <v>13</v>
      </c>
      <c r="C81" s="160"/>
      <c r="D81" s="707"/>
      <c r="E81" s="708"/>
      <c r="F81" s="708"/>
      <c r="G81" s="708"/>
      <c r="H81" s="708"/>
      <c r="I81" s="708"/>
      <c r="J81" s="708"/>
      <c r="K81" s="708"/>
      <c r="L81" s="708"/>
      <c r="M81" s="708"/>
      <c r="N81" s="708"/>
      <c r="O81" s="708"/>
      <c r="P81" s="708"/>
      <c r="Q81" s="708"/>
      <c r="R81" s="708"/>
      <c r="S81" s="708"/>
      <c r="T81" s="708"/>
      <c r="U81" s="708"/>
      <c r="V81" s="708"/>
      <c r="W81" s="709"/>
    </row>
    <row r="82" spans="2:23" ht="13" x14ac:dyDescent="0.15">
      <c r="B82" s="521"/>
      <c r="C82" s="487" t="s">
        <v>827</v>
      </c>
      <c r="D82" s="765" t="s">
        <v>828</v>
      </c>
      <c r="E82" s="392" t="s">
        <v>829</v>
      </c>
      <c r="F82" s="306" t="s">
        <v>830</v>
      </c>
      <c r="G82" s="47"/>
      <c r="H82" s="47"/>
      <c r="I82" s="48"/>
      <c r="J82" s="47"/>
      <c r="K82" s="47"/>
      <c r="L82" s="48"/>
      <c r="M82" s="47"/>
      <c r="N82" s="47"/>
      <c r="O82" s="48"/>
      <c r="P82" s="47"/>
      <c r="Q82" s="47"/>
      <c r="R82" s="48"/>
      <c r="S82" s="47"/>
      <c r="T82" s="89"/>
      <c r="U82" s="47"/>
      <c r="V82" s="47"/>
      <c r="W82" s="47"/>
    </row>
    <row r="83" spans="2:23" x14ac:dyDescent="0.15">
      <c r="B83" s="521"/>
      <c r="C83" s="488"/>
      <c r="D83" s="766"/>
      <c r="E83" s="398"/>
      <c r="F83" s="47" t="s">
        <v>825</v>
      </c>
      <c r="G83" s="47"/>
      <c r="H83" s="47"/>
      <c r="I83" s="48"/>
      <c r="J83" s="47"/>
      <c r="K83" s="47"/>
      <c r="L83" s="48"/>
      <c r="M83" s="47"/>
      <c r="N83" s="47"/>
      <c r="O83" s="48"/>
      <c r="P83" s="47"/>
      <c r="Q83" s="47"/>
      <c r="R83" s="48"/>
      <c r="S83" s="47"/>
      <c r="T83" s="89"/>
      <c r="U83" s="47"/>
      <c r="V83" s="47"/>
      <c r="W83" s="47"/>
    </row>
    <row r="84" spans="2:23" x14ac:dyDescent="0.15">
      <c r="B84" s="521"/>
      <c r="C84" s="488"/>
      <c r="D84" s="766"/>
      <c r="E84" s="398"/>
      <c r="F84" s="47" t="s">
        <v>826</v>
      </c>
      <c r="G84" s="47"/>
      <c r="H84" s="47"/>
      <c r="I84" s="48"/>
      <c r="J84" s="47"/>
      <c r="K84" s="47"/>
      <c r="L84" s="48"/>
      <c r="M84" s="47"/>
      <c r="N84" s="47"/>
      <c r="O84" s="48"/>
      <c r="P84" s="47"/>
      <c r="Q84" s="47"/>
      <c r="R84" s="48"/>
      <c r="S84" s="47"/>
      <c r="T84" s="172"/>
      <c r="U84" s="49"/>
      <c r="V84" s="50"/>
      <c r="W84" s="50">
        <f>V84*U84*T84</f>
        <v>0</v>
      </c>
    </row>
    <row r="85" spans="2:23" x14ac:dyDescent="0.15">
      <c r="B85" s="662"/>
      <c r="C85" s="489"/>
      <c r="D85" s="767"/>
      <c r="E85" s="393"/>
      <c r="F85" s="319"/>
      <c r="G85" s="319"/>
      <c r="H85" s="319"/>
      <c r="I85" s="319"/>
      <c r="J85" s="319"/>
      <c r="K85" s="319"/>
      <c r="L85" s="319"/>
      <c r="M85" s="319"/>
      <c r="N85" s="319"/>
      <c r="O85" s="319"/>
      <c r="P85" s="319"/>
      <c r="Q85" s="319"/>
      <c r="R85" s="319"/>
      <c r="S85" s="319"/>
      <c r="T85" s="762" t="s">
        <v>15</v>
      </c>
      <c r="U85" s="763"/>
      <c r="V85" s="764"/>
      <c r="W85" s="162">
        <f>SUM(W84:W84)</f>
        <v>0</v>
      </c>
    </row>
    <row r="86" spans="2:23" x14ac:dyDescent="0.15">
      <c r="B86" s="107"/>
      <c r="C86" s="160" t="s">
        <v>831</v>
      </c>
      <c r="D86" s="707" t="s">
        <v>832</v>
      </c>
      <c r="E86" s="708"/>
      <c r="F86" s="708"/>
      <c r="G86" s="708"/>
      <c r="H86" s="708"/>
      <c r="I86" s="708"/>
      <c r="J86" s="708"/>
      <c r="K86" s="708"/>
      <c r="L86" s="708"/>
      <c r="M86" s="708"/>
      <c r="N86" s="708"/>
      <c r="O86" s="708"/>
      <c r="P86" s="708"/>
      <c r="Q86" s="708"/>
      <c r="R86" s="708"/>
      <c r="S86" s="708"/>
      <c r="T86" s="708"/>
      <c r="U86" s="708"/>
      <c r="V86" s="708"/>
      <c r="W86" s="709"/>
    </row>
    <row r="87" spans="2:23" ht="26" x14ac:dyDescent="0.15">
      <c r="B87" s="521">
        <v>14</v>
      </c>
      <c r="C87" s="487" t="s">
        <v>833</v>
      </c>
      <c r="D87" s="392" t="s">
        <v>834</v>
      </c>
      <c r="E87" s="392" t="s">
        <v>835</v>
      </c>
      <c r="F87" s="276" t="s">
        <v>836</v>
      </c>
      <c r="G87" s="48"/>
      <c r="H87" s="48"/>
      <c r="I87" s="47"/>
      <c r="J87" s="47"/>
      <c r="K87" s="47"/>
      <c r="L87" s="47"/>
      <c r="M87" s="47"/>
      <c r="N87" s="47"/>
      <c r="O87" s="47"/>
      <c r="P87" s="47"/>
      <c r="Q87" s="47"/>
      <c r="R87" s="47"/>
      <c r="S87" s="47"/>
      <c r="T87" s="89"/>
      <c r="U87" s="47"/>
      <c r="V87" s="47"/>
      <c r="W87" s="47"/>
    </row>
    <row r="88" spans="2:23" x14ac:dyDescent="0.15">
      <c r="B88" s="521"/>
      <c r="C88" s="488"/>
      <c r="D88" s="398"/>
      <c r="E88" s="398"/>
      <c r="F88" s="47" t="s">
        <v>795</v>
      </c>
      <c r="G88" s="47"/>
      <c r="H88" s="47"/>
      <c r="I88" s="48"/>
      <c r="J88" s="47"/>
      <c r="K88" s="47"/>
      <c r="L88" s="47"/>
      <c r="M88" s="47"/>
      <c r="N88" s="47"/>
      <c r="O88" s="47"/>
      <c r="P88" s="47"/>
      <c r="Q88" s="47"/>
      <c r="R88" s="47"/>
      <c r="S88" s="47"/>
      <c r="T88" s="89"/>
      <c r="U88" s="47"/>
      <c r="V88" s="47"/>
      <c r="W88" s="47"/>
    </row>
    <row r="89" spans="2:23" x14ac:dyDescent="0.15">
      <c r="B89" s="521"/>
      <c r="C89" s="488"/>
      <c r="D89" s="398"/>
      <c r="E89" s="398"/>
      <c r="F89" s="47"/>
      <c r="G89" s="47"/>
      <c r="H89" s="47"/>
      <c r="I89" s="47"/>
      <c r="J89" s="47"/>
      <c r="K89" s="47"/>
      <c r="L89" s="47"/>
      <c r="M89" s="47"/>
      <c r="N89" s="47"/>
      <c r="O89" s="47"/>
      <c r="P89" s="47"/>
      <c r="Q89" s="47"/>
      <c r="R89" s="47"/>
      <c r="S89" s="47"/>
      <c r="T89" s="172"/>
      <c r="U89" s="49"/>
      <c r="V89" s="50"/>
      <c r="W89" s="50">
        <f>V89*U89*T89</f>
        <v>0</v>
      </c>
    </row>
    <row r="90" spans="2:23" x14ac:dyDescent="0.15">
      <c r="B90" s="521"/>
      <c r="C90" s="488"/>
      <c r="D90" s="398"/>
      <c r="E90" s="398"/>
      <c r="F90" s="47"/>
      <c r="G90" s="47"/>
      <c r="H90" s="47"/>
      <c r="I90" s="47"/>
      <c r="J90" s="47"/>
      <c r="K90" s="47"/>
      <c r="L90" s="47"/>
      <c r="M90" s="47"/>
      <c r="N90" s="47"/>
      <c r="O90" s="47"/>
      <c r="P90" s="47"/>
      <c r="Q90" s="47"/>
      <c r="R90" s="47"/>
      <c r="S90" s="47"/>
      <c r="T90" s="89"/>
      <c r="U90" s="47"/>
      <c r="V90" s="47"/>
      <c r="W90" s="47"/>
    </row>
    <row r="91" spans="2:23" x14ac:dyDescent="0.15">
      <c r="B91" s="521"/>
      <c r="C91" s="488"/>
      <c r="D91" s="398"/>
      <c r="E91" s="398"/>
      <c r="F91" s="47"/>
      <c r="G91" s="47"/>
      <c r="H91" s="47"/>
      <c r="I91" s="47"/>
      <c r="J91" s="47"/>
      <c r="K91" s="47"/>
      <c r="L91" s="47"/>
      <c r="M91" s="47"/>
      <c r="N91" s="47"/>
      <c r="O91" s="47"/>
      <c r="P91" s="47"/>
      <c r="Q91" s="47"/>
      <c r="R91" s="47"/>
      <c r="S91" s="47"/>
      <c r="T91" s="91"/>
      <c r="U91" s="61"/>
      <c r="V91" s="61"/>
      <c r="W91" s="47"/>
    </row>
    <row r="92" spans="2:23" x14ac:dyDescent="0.15">
      <c r="B92" s="662"/>
      <c r="C92" s="489"/>
      <c r="D92" s="393"/>
      <c r="E92" s="393"/>
      <c r="F92" s="319"/>
      <c r="G92" s="319"/>
      <c r="H92" s="319"/>
      <c r="I92" s="319"/>
      <c r="J92" s="319"/>
      <c r="K92" s="319"/>
      <c r="L92" s="319"/>
      <c r="M92" s="319"/>
      <c r="N92" s="319"/>
      <c r="O92" s="319"/>
      <c r="P92" s="319"/>
      <c r="Q92" s="319"/>
      <c r="R92" s="319"/>
      <c r="S92" s="319"/>
      <c r="T92" s="762" t="s">
        <v>15</v>
      </c>
      <c r="U92" s="763"/>
      <c r="V92" s="764"/>
      <c r="W92" s="162">
        <f>SUM(W89:W91)</f>
        <v>0</v>
      </c>
    </row>
    <row r="93" spans="2:23" ht="4.5" customHeight="1" x14ac:dyDescent="0.15">
      <c r="B93" s="108"/>
      <c r="C93" s="160"/>
      <c r="D93" s="707"/>
      <c r="E93" s="708"/>
      <c r="F93" s="708"/>
      <c r="G93" s="708"/>
      <c r="H93" s="708"/>
      <c r="I93" s="708"/>
      <c r="J93" s="708"/>
      <c r="K93" s="708"/>
      <c r="L93" s="708"/>
      <c r="M93" s="708"/>
      <c r="N93" s="708"/>
      <c r="O93" s="708"/>
      <c r="P93" s="708"/>
      <c r="Q93" s="708"/>
      <c r="R93" s="708"/>
      <c r="S93" s="708"/>
      <c r="T93" s="708"/>
      <c r="U93" s="708"/>
      <c r="V93" s="708"/>
      <c r="W93" s="709"/>
    </row>
    <row r="94" spans="2:23" ht="26" x14ac:dyDescent="0.15">
      <c r="B94" s="521">
        <v>15</v>
      </c>
      <c r="C94" s="487" t="s">
        <v>837</v>
      </c>
      <c r="D94" s="392" t="s">
        <v>838</v>
      </c>
      <c r="E94" s="392" t="s">
        <v>839</v>
      </c>
      <c r="F94" s="276" t="s">
        <v>840</v>
      </c>
      <c r="G94" s="47"/>
      <c r="H94" s="47"/>
      <c r="I94" s="47"/>
      <c r="J94" s="48"/>
      <c r="K94" s="47"/>
      <c r="L94" s="47"/>
      <c r="M94" s="47"/>
      <c r="N94" s="47"/>
      <c r="O94" s="47"/>
      <c r="P94" s="47"/>
      <c r="Q94" s="47"/>
      <c r="R94" s="47"/>
      <c r="S94" s="47"/>
      <c r="T94" s="89"/>
      <c r="U94" s="47"/>
      <c r="V94" s="47"/>
      <c r="W94" s="47"/>
    </row>
    <row r="95" spans="2:23" x14ac:dyDescent="0.15">
      <c r="B95" s="521"/>
      <c r="C95" s="488"/>
      <c r="D95" s="398"/>
      <c r="E95" s="398"/>
      <c r="F95" s="47" t="s">
        <v>795</v>
      </c>
      <c r="G95" s="47"/>
      <c r="H95" s="47"/>
      <c r="I95" s="47"/>
      <c r="J95" s="48"/>
      <c r="K95" s="47"/>
      <c r="L95" s="47"/>
      <c r="M95" s="47"/>
      <c r="N95" s="47"/>
      <c r="O95" s="47"/>
      <c r="P95" s="47"/>
      <c r="Q95" s="47"/>
      <c r="R95" s="47"/>
      <c r="S95" s="47"/>
      <c r="T95" s="89"/>
      <c r="U95" s="47"/>
      <c r="V95" s="47"/>
      <c r="W95" s="47"/>
    </row>
    <row r="96" spans="2:23" x14ac:dyDescent="0.15">
      <c r="B96" s="521"/>
      <c r="C96" s="488"/>
      <c r="D96" s="398"/>
      <c r="E96" s="398"/>
      <c r="F96" s="47"/>
      <c r="G96" s="47"/>
      <c r="H96" s="47"/>
      <c r="I96" s="47"/>
      <c r="J96" s="47"/>
      <c r="K96" s="47"/>
      <c r="L96" s="47"/>
      <c r="M96" s="47"/>
      <c r="N96" s="47"/>
      <c r="O96" s="47"/>
      <c r="P96" s="47"/>
      <c r="Q96" s="47"/>
      <c r="R96" s="47"/>
      <c r="S96" s="47"/>
      <c r="T96" s="172"/>
      <c r="U96" s="49"/>
      <c r="V96" s="50"/>
      <c r="W96" s="50">
        <f>V96*U96*T96</f>
        <v>0</v>
      </c>
    </row>
    <row r="97" spans="2:23" x14ac:dyDescent="0.15">
      <c r="B97" s="521"/>
      <c r="C97" s="488"/>
      <c r="D97" s="398"/>
      <c r="E97" s="398"/>
      <c r="F97" s="47"/>
      <c r="G97" s="47"/>
      <c r="H97" s="47"/>
      <c r="I97" s="47"/>
      <c r="J97" s="47"/>
      <c r="K97" s="47"/>
      <c r="L97" s="47"/>
      <c r="M97" s="47"/>
      <c r="N97" s="47"/>
      <c r="O97" s="47"/>
      <c r="P97" s="47"/>
      <c r="Q97" s="47"/>
      <c r="R97" s="47"/>
      <c r="S97" s="47"/>
      <c r="T97" s="89"/>
      <c r="U97" s="47"/>
      <c r="V97" s="47"/>
      <c r="W97" s="47"/>
    </row>
    <row r="98" spans="2:23" x14ac:dyDescent="0.15">
      <c r="B98" s="521"/>
      <c r="C98" s="488"/>
      <c r="D98" s="398"/>
      <c r="E98" s="398"/>
      <c r="F98" s="47"/>
      <c r="G98" s="47"/>
      <c r="H98" s="47"/>
      <c r="I98" s="47"/>
      <c r="J98" s="47"/>
      <c r="K98" s="47"/>
      <c r="L98" s="47"/>
      <c r="M98" s="47"/>
      <c r="N98" s="47"/>
      <c r="O98" s="47"/>
      <c r="P98" s="47"/>
      <c r="Q98" s="47"/>
      <c r="R98" s="47"/>
      <c r="S98" s="47"/>
      <c r="T98" s="91"/>
      <c r="U98" s="61"/>
      <c r="V98" s="61"/>
      <c r="W98" s="47"/>
    </row>
    <row r="99" spans="2:23" x14ac:dyDescent="0.15">
      <c r="B99" s="662"/>
      <c r="C99" s="489"/>
      <c r="D99" s="393"/>
      <c r="E99" s="393"/>
      <c r="F99" s="319"/>
      <c r="G99" s="319"/>
      <c r="H99" s="319"/>
      <c r="I99" s="319"/>
      <c r="J99" s="319"/>
      <c r="K99" s="319"/>
      <c r="L99" s="319"/>
      <c r="M99" s="319"/>
      <c r="N99" s="319"/>
      <c r="O99" s="319"/>
      <c r="P99" s="319"/>
      <c r="Q99" s="319"/>
      <c r="R99" s="319"/>
      <c r="S99" s="319"/>
      <c r="T99" s="762" t="s">
        <v>15</v>
      </c>
      <c r="U99" s="763"/>
      <c r="V99" s="764"/>
      <c r="W99" s="162">
        <f>SUM(W96:W98)</f>
        <v>0</v>
      </c>
    </row>
    <row r="100" spans="2:23" ht="4.5" customHeight="1" x14ac:dyDescent="0.15">
      <c r="B100" s="520">
        <v>16</v>
      </c>
      <c r="C100" s="160"/>
      <c r="D100" s="707"/>
      <c r="E100" s="708"/>
      <c r="F100" s="708"/>
      <c r="G100" s="708"/>
      <c r="H100" s="708"/>
      <c r="I100" s="708"/>
      <c r="J100" s="708"/>
      <c r="K100" s="708"/>
      <c r="L100" s="708"/>
      <c r="M100" s="708"/>
      <c r="N100" s="708"/>
      <c r="O100" s="708"/>
      <c r="P100" s="708"/>
      <c r="Q100" s="708"/>
      <c r="R100" s="708"/>
      <c r="S100" s="708"/>
      <c r="T100" s="708"/>
      <c r="U100" s="708"/>
      <c r="V100" s="708"/>
      <c r="W100" s="709"/>
    </row>
    <row r="101" spans="2:23" x14ac:dyDescent="0.15">
      <c r="B101" s="521"/>
      <c r="C101" s="487" t="s">
        <v>841</v>
      </c>
      <c r="D101" s="392" t="s">
        <v>842</v>
      </c>
      <c r="E101" s="392" t="s">
        <v>843</v>
      </c>
      <c r="F101" s="247" t="s">
        <v>795</v>
      </c>
      <c r="G101" s="47"/>
      <c r="H101" s="47"/>
      <c r="I101" s="47"/>
      <c r="J101" s="48"/>
      <c r="K101" s="47"/>
      <c r="L101" s="47"/>
      <c r="M101" s="47"/>
      <c r="N101" s="47"/>
      <c r="O101" s="47"/>
      <c r="P101" s="47"/>
      <c r="Q101" s="47"/>
      <c r="R101" s="47"/>
      <c r="S101" s="47"/>
      <c r="T101" s="89"/>
      <c r="U101" s="47"/>
      <c r="V101" s="47"/>
      <c r="W101" s="47"/>
    </row>
    <row r="102" spans="2:23" ht="13" x14ac:dyDescent="0.15">
      <c r="B102" s="521"/>
      <c r="C102" s="488"/>
      <c r="D102" s="398"/>
      <c r="E102" s="398"/>
      <c r="F102" s="247" t="s">
        <v>803</v>
      </c>
      <c r="G102" s="47"/>
      <c r="H102" s="47"/>
      <c r="I102" s="47"/>
      <c r="J102" s="47"/>
      <c r="K102" s="47"/>
      <c r="L102" s="48"/>
      <c r="M102" s="47"/>
      <c r="N102" s="47"/>
      <c r="O102" s="47"/>
      <c r="P102" s="47"/>
      <c r="Q102" s="47"/>
      <c r="R102" s="47"/>
      <c r="S102" s="276" t="s">
        <v>844</v>
      </c>
      <c r="T102" s="170">
        <v>1</v>
      </c>
      <c r="U102" s="106">
        <v>2</v>
      </c>
      <c r="V102" s="171">
        <v>1000000</v>
      </c>
      <c r="W102" s="171">
        <f>V102*U102*T102</f>
        <v>2000000</v>
      </c>
    </row>
    <row r="103" spans="2:23" x14ac:dyDescent="0.15">
      <c r="B103" s="521"/>
      <c r="C103" s="488"/>
      <c r="D103" s="398"/>
      <c r="E103" s="398"/>
      <c r="F103" s="247" t="s">
        <v>805</v>
      </c>
      <c r="G103" s="47"/>
      <c r="H103" s="47"/>
      <c r="I103" s="47"/>
      <c r="J103" s="47"/>
      <c r="K103" s="47"/>
      <c r="L103" s="48"/>
      <c r="M103" s="47"/>
      <c r="N103" s="47"/>
      <c r="O103" s="47"/>
      <c r="P103" s="47"/>
      <c r="Q103" s="47"/>
      <c r="R103" s="47"/>
      <c r="S103" s="306"/>
      <c r="T103" s="170"/>
      <c r="U103" s="106"/>
      <c r="V103" s="171"/>
      <c r="W103" s="171">
        <f>V103*U103*T103</f>
        <v>0</v>
      </c>
    </row>
    <row r="104" spans="2:23" x14ac:dyDescent="0.15">
      <c r="B104" s="521"/>
      <c r="C104" s="488"/>
      <c r="D104" s="398"/>
      <c r="E104" s="398"/>
      <c r="F104" s="247" t="s">
        <v>807</v>
      </c>
      <c r="G104" s="47"/>
      <c r="H104" s="47"/>
      <c r="I104" s="47"/>
      <c r="J104" s="47"/>
      <c r="K104" s="47"/>
      <c r="L104" s="47"/>
      <c r="M104" s="47"/>
      <c r="N104" s="48"/>
      <c r="O104" s="47"/>
      <c r="P104" s="47"/>
      <c r="Q104" s="47"/>
      <c r="R104" s="47"/>
      <c r="S104" s="276"/>
      <c r="T104" s="170"/>
      <c r="U104" s="106"/>
      <c r="V104" s="171"/>
      <c r="W104" s="171">
        <f>V104*U104*T104</f>
        <v>0</v>
      </c>
    </row>
    <row r="105" spans="2:23" x14ac:dyDescent="0.15">
      <c r="B105" s="521"/>
      <c r="C105" s="488"/>
      <c r="D105" s="398"/>
      <c r="E105" s="398"/>
      <c r="F105" s="247" t="s">
        <v>809</v>
      </c>
      <c r="G105" s="47"/>
      <c r="H105" s="47"/>
      <c r="I105" s="47"/>
      <c r="J105" s="47"/>
      <c r="K105" s="47"/>
      <c r="L105" s="47"/>
      <c r="M105" s="47"/>
      <c r="N105" s="47"/>
      <c r="O105" s="47"/>
      <c r="P105" s="48"/>
      <c r="Q105" s="47"/>
      <c r="R105" s="47"/>
      <c r="S105" s="47"/>
      <c r="T105" s="91"/>
      <c r="U105" s="61"/>
      <c r="V105" s="61"/>
      <c r="W105" s="47"/>
    </row>
    <row r="106" spans="2:23" x14ac:dyDescent="0.15">
      <c r="B106" s="662"/>
      <c r="C106" s="489"/>
      <c r="D106" s="393"/>
      <c r="E106" s="393"/>
      <c r="F106" s="319"/>
      <c r="G106" s="319"/>
      <c r="H106" s="319"/>
      <c r="I106" s="319"/>
      <c r="J106" s="319"/>
      <c r="K106" s="319"/>
      <c r="L106" s="319"/>
      <c r="M106" s="319"/>
      <c r="N106" s="319"/>
      <c r="O106" s="319"/>
      <c r="P106" s="319"/>
      <c r="Q106" s="319"/>
      <c r="R106" s="319"/>
      <c r="S106" s="319"/>
      <c r="T106" s="762" t="s">
        <v>15</v>
      </c>
      <c r="U106" s="763"/>
      <c r="V106" s="764"/>
      <c r="W106" s="162">
        <f>SUM(W102:W105)</f>
        <v>2000000</v>
      </c>
    </row>
    <row r="107" spans="2:23" ht="3.75" customHeight="1" x14ac:dyDescent="0.15">
      <c r="B107" s="520">
        <v>17</v>
      </c>
      <c r="C107" s="160"/>
      <c r="D107" s="707"/>
      <c r="E107" s="708"/>
      <c r="F107" s="708"/>
      <c r="G107" s="708"/>
      <c r="H107" s="708"/>
      <c r="I107" s="708"/>
      <c r="J107" s="708"/>
      <c r="K107" s="708"/>
      <c r="L107" s="708"/>
      <c r="M107" s="708"/>
      <c r="N107" s="708"/>
      <c r="O107" s="708"/>
      <c r="P107" s="708"/>
      <c r="Q107" s="708"/>
      <c r="R107" s="708"/>
      <c r="S107" s="708"/>
      <c r="T107" s="708"/>
      <c r="U107" s="708"/>
      <c r="V107" s="708"/>
      <c r="W107" s="709"/>
    </row>
    <row r="108" spans="2:23" x14ac:dyDescent="0.15">
      <c r="B108" s="521"/>
      <c r="C108" s="487" t="s">
        <v>845</v>
      </c>
      <c r="D108" s="392" t="s">
        <v>846</v>
      </c>
      <c r="E108" s="392" t="s">
        <v>847</v>
      </c>
      <c r="F108" s="47" t="s">
        <v>813</v>
      </c>
      <c r="G108" s="47"/>
      <c r="H108" s="47"/>
      <c r="I108" s="48"/>
      <c r="J108" s="47"/>
      <c r="K108" s="47"/>
      <c r="L108" s="48"/>
      <c r="M108" s="47"/>
      <c r="N108" s="47"/>
      <c r="O108" s="48"/>
      <c r="P108" s="47"/>
      <c r="Q108" s="47"/>
      <c r="R108" s="48"/>
      <c r="S108" s="47"/>
      <c r="T108" s="89"/>
      <c r="U108" s="47"/>
      <c r="V108" s="47"/>
      <c r="W108" s="47"/>
    </row>
    <row r="109" spans="2:23" x14ac:dyDescent="0.15">
      <c r="B109" s="521"/>
      <c r="C109" s="488"/>
      <c r="D109" s="398"/>
      <c r="E109" s="398"/>
      <c r="F109" s="47" t="s">
        <v>814</v>
      </c>
      <c r="G109" s="47"/>
      <c r="H109" s="47"/>
      <c r="I109" s="48"/>
      <c r="J109" s="47"/>
      <c r="K109" s="47"/>
      <c r="L109" s="48"/>
      <c r="M109" s="47"/>
      <c r="N109" s="47"/>
      <c r="O109" s="48"/>
      <c r="P109" s="47"/>
      <c r="Q109" s="47"/>
      <c r="R109" s="48"/>
      <c r="S109" s="47"/>
      <c r="T109" s="89"/>
      <c r="U109" s="47"/>
      <c r="V109" s="47"/>
      <c r="W109" s="47"/>
    </row>
    <row r="110" spans="2:23" x14ac:dyDescent="0.15">
      <c r="B110" s="662"/>
      <c r="C110" s="489"/>
      <c r="D110" s="393"/>
      <c r="E110" s="393"/>
      <c r="F110" s="319"/>
      <c r="G110" s="319"/>
      <c r="H110" s="319"/>
      <c r="I110" s="319"/>
      <c r="J110" s="319"/>
      <c r="K110" s="319"/>
      <c r="L110" s="319"/>
      <c r="M110" s="319"/>
      <c r="N110" s="319"/>
      <c r="O110" s="319"/>
      <c r="P110" s="319"/>
      <c r="Q110" s="319"/>
      <c r="R110" s="319"/>
      <c r="S110" s="319"/>
      <c r="T110" s="762" t="s">
        <v>15</v>
      </c>
      <c r="U110" s="763"/>
      <c r="V110" s="764"/>
      <c r="W110" s="162"/>
    </row>
    <row r="111" spans="2:23" ht="3.75" customHeight="1" x14ac:dyDescent="0.15">
      <c r="B111" s="520">
        <v>18</v>
      </c>
      <c r="C111" s="160"/>
      <c r="D111" s="707"/>
      <c r="E111" s="708"/>
      <c r="F111" s="708"/>
      <c r="G111" s="708"/>
      <c r="H111" s="708"/>
      <c r="I111" s="708"/>
      <c r="J111" s="708"/>
      <c r="K111" s="708"/>
      <c r="L111" s="708"/>
      <c r="M111" s="708"/>
      <c r="N111" s="708"/>
      <c r="O111" s="708"/>
      <c r="P111" s="708"/>
      <c r="Q111" s="708"/>
      <c r="R111" s="708"/>
      <c r="S111" s="708"/>
      <c r="T111" s="708"/>
      <c r="U111" s="708"/>
      <c r="V111" s="708"/>
      <c r="W111" s="709"/>
    </row>
    <row r="112" spans="2:23" ht="26" x14ac:dyDescent="0.15">
      <c r="B112" s="521"/>
      <c r="C112" s="487" t="s">
        <v>848</v>
      </c>
      <c r="D112" s="765" t="s">
        <v>849</v>
      </c>
      <c r="E112" s="759" t="s">
        <v>849</v>
      </c>
      <c r="F112" s="306" t="s">
        <v>850</v>
      </c>
      <c r="G112" s="47"/>
      <c r="H112" s="47"/>
      <c r="I112" s="47"/>
      <c r="J112" s="47"/>
      <c r="K112" s="47"/>
      <c r="L112" s="47"/>
      <c r="M112" s="48"/>
      <c r="N112" s="47"/>
      <c r="O112" s="47"/>
      <c r="P112" s="47"/>
      <c r="Q112" s="47"/>
      <c r="R112" s="47"/>
      <c r="S112" s="47"/>
      <c r="T112" s="89"/>
      <c r="U112" s="47"/>
      <c r="V112" s="47"/>
      <c r="W112" s="47"/>
    </row>
    <row r="113" spans="2:23" x14ac:dyDescent="0.15">
      <c r="B113" s="521"/>
      <c r="C113" s="488"/>
      <c r="D113" s="766"/>
      <c r="E113" s="760"/>
      <c r="F113" s="47" t="s">
        <v>851</v>
      </c>
      <c r="G113" s="47"/>
      <c r="H113" s="47"/>
      <c r="I113" s="47"/>
      <c r="J113" s="47"/>
      <c r="K113" s="47"/>
      <c r="L113" s="47"/>
      <c r="M113" s="48"/>
      <c r="N113" s="47"/>
      <c r="O113" s="47"/>
      <c r="P113" s="47"/>
      <c r="Q113" s="47"/>
      <c r="R113" s="47"/>
      <c r="S113" s="47"/>
      <c r="T113" s="89"/>
      <c r="U113" s="47"/>
      <c r="V113" s="47"/>
      <c r="W113" s="47"/>
    </row>
    <row r="114" spans="2:23" ht="13" x14ac:dyDescent="0.15">
      <c r="B114" s="521"/>
      <c r="C114" s="488"/>
      <c r="D114" s="766"/>
      <c r="E114" s="760"/>
      <c r="F114" s="276" t="s">
        <v>820</v>
      </c>
      <c r="G114" s="47"/>
      <c r="H114" s="47"/>
      <c r="I114" s="47"/>
      <c r="J114" s="47"/>
      <c r="K114" s="47"/>
      <c r="L114" s="47"/>
      <c r="M114" s="48"/>
      <c r="N114" s="47"/>
      <c r="O114" s="47"/>
      <c r="P114" s="47"/>
      <c r="Q114" s="47"/>
      <c r="R114" s="47"/>
      <c r="S114" s="47"/>
      <c r="T114" s="172"/>
      <c r="U114" s="49"/>
      <c r="V114" s="50"/>
      <c r="W114" s="50">
        <f>V114*U114*T114</f>
        <v>0</v>
      </c>
    </row>
    <row r="115" spans="2:23" x14ac:dyDescent="0.15">
      <c r="B115" s="662"/>
      <c r="C115" s="489"/>
      <c r="D115" s="767"/>
      <c r="E115" s="761"/>
      <c r="F115" s="319"/>
      <c r="G115" s="319"/>
      <c r="H115" s="319"/>
      <c r="I115" s="319"/>
      <c r="J115" s="319"/>
      <c r="K115" s="319"/>
      <c r="L115" s="319"/>
      <c r="M115" s="319"/>
      <c r="N115" s="319"/>
      <c r="O115" s="319"/>
      <c r="P115" s="319"/>
      <c r="Q115" s="319"/>
      <c r="R115" s="319"/>
      <c r="S115" s="319"/>
      <c r="T115" s="762" t="s">
        <v>15</v>
      </c>
      <c r="U115" s="763"/>
      <c r="V115" s="764"/>
      <c r="W115" s="162">
        <f>SUM(W114:W114)</f>
        <v>0</v>
      </c>
    </row>
    <row r="116" spans="2:23" ht="3.75" customHeight="1" x14ac:dyDescent="0.15">
      <c r="B116" s="520">
        <v>18</v>
      </c>
      <c r="C116" s="160"/>
      <c r="D116" s="707"/>
      <c r="E116" s="708"/>
      <c r="F116" s="708"/>
      <c r="G116" s="708"/>
      <c r="H116" s="708"/>
      <c r="I116" s="708"/>
      <c r="J116" s="708"/>
      <c r="K116" s="708"/>
      <c r="L116" s="708"/>
      <c r="M116" s="708"/>
      <c r="N116" s="708"/>
      <c r="O116" s="708"/>
      <c r="P116" s="708"/>
      <c r="Q116" s="708"/>
      <c r="R116" s="708"/>
      <c r="S116" s="708"/>
      <c r="T116" s="708"/>
      <c r="U116" s="708"/>
      <c r="V116" s="708"/>
      <c r="W116" s="709"/>
    </row>
    <row r="117" spans="2:23" ht="13" x14ac:dyDescent="0.15">
      <c r="B117" s="521"/>
      <c r="C117" s="487" t="s">
        <v>852</v>
      </c>
      <c r="D117" s="765" t="s">
        <v>853</v>
      </c>
      <c r="E117" s="759" t="s">
        <v>854</v>
      </c>
      <c r="F117" s="306" t="s">
        <v>855</v>
      </c>
      <c r="G117" s="47"/>
      <c r="H117" s="47"/>
      <c r="I117" s="48"/>
      <c r="J117" s="47"/>
      <c r="K117" s="47"/>
      <c r="L117" s="48"/>
      <c r="M117" s="47"/>
      <c r="N117" s="47"/>
      <c r="O117" s="48"/>
      <c r="P117" s="47"/>
      <c r="Q117" s="47"/>
      <c r="R117" s="48"/>
      <c r="S117" s="47"/>
      <c r="T117" s="89"/>
      <c r="U117" s="47"/>
      <c r="V117" s="47"/>
      <c r="W117" s="47"/>
    </row>
    <row r="118" spans="2:23" x14ac:dyDescent="0.15">
      <c r="B118" s="521"/>
      <c r="C118" s="488"/>
      <c r="D118" s="766"/>
      <c r="E118" s="760"/>
      <c r="F118" s="47" t="s">
        <v>825</v>
      </c>
      <c r="G118" s="47"/>
      <c r="H118" s="47"/>
      <c r="I118" s="48"/>
      <c r="J118" s="47"/>
      <c r="K118" s="47"/>
      <c r="L118" s="48"/>
      <c r="M118" s="47"/>
      <c r="N118" s="47"/>
      <c r="O118" s="48"/>
      <c r="P118" s="47"/>
      <c r="Q118" s="47"/>
      <c r="R118" s="48"/>
      <c r="S118" s="47"/>
      <c r="T118" s="89"/>
      <c r="U118" s="47"/>
      <c r="V118" s="47"/>
      <c r="W118" s="47"/>
    </row>
    <row r="119" spans="2:23" ht="13" x14ac:dyDescent="0.15">
      <c r="B119" s="521"/>
      <c r="C119" s="488"/>
      <c r="D119" s="766"/>
      <c r="E119" s="760"/>
      <c r="F119" s="276" t="s">
        <v>820</v>
      </c>
      <c r="G119" s="47"/>
      <c r="H119" s="47"/>
      <c r="I119" s="48"/>
      <c r="J119" s="47"/>
      <c r="K119" s="47"/>
      <c r="L119" s="48"/>
      <c r="M119" s="47"/>
      <c r="N119" s="47"/>
      <c r="O119" s="48"/>
      <c r="P119" s="47"/>
      <c r="Q119" s="47"/>
      <c r="R119" s="48"/>
      <c r="S119" s="47"/>
      <c r="T119" s="172"/>
      <c r="U119" s="49"/>
      <c r="V119" s="50"/>
      <c r="W119" s="50">
        <f>V119*U119*T119</f>
        <v>0</v>
      </c>
    </row>
    <row r="120" spans="2:23" ht="39.5" customHeight="1" x14ac:dyDescent="0.15">
      <c r="B120" s="662"/>
      <c r="C120" s="489"/>
      <c r="D120" s="767"/>
      <c r="E120" s="761"/>
      <c r="F120" s="319"/>
      <c r="G120" s="319"/>
      <c r="H120" s="319"/>
      <c r="I120" s="319"/>
      <c r="J120" s="319"/>
      <c r="K120" s="319"/>
      <c r="L120" s="319"/>
      <c r="M120" s="319"/>
      <c r="N120" s="319"/>
      <c r="O120" s="319"/>
      <c r="P120" s="319"/>
      <c r="Q120" s="319"/>
      <c r="R120" s="319"/>
      <c r="S120" s="319"/>
      <c r="T120" s="762" t="s">
        <v>15</v>
      </c>
      <c r="U120" s="763"/>
      <c r="V120" s="764"/>
      <c r="W120" s="162">
        <f>SUM(W119:W119)</f>
        <v>0</v>
      </c>
    </row>
    <row r="121" spans="2:23" x14ac:dyDescent="0.15">
      <c r="B121" s="107"/>
      <c r="C121" s="160" t="s">
        <v>856</v>
      </c>
      <c r="D121" s="707" t="s">
        <v>246</v>
      </c>
      <c r="E121" s="708"/>
      <c r="F121" s="708"/>
      <c r="G121" s="708"/>
      <c r="H121" s="708"/>
      <c r="I121" s="708"/>
      <c r="J121" s="708"/>
      <c r="K121" s="708"/>
      <c r="L121" s="708"/>
      <c r="M121" s="708"/>
      <c r="N121" s="708"/>
      <c r="O121" s="708"/>
      <c r="P121" s="708"/>
      <c r="Q121" s="708"/>
      <c r="R121" s="708"/>
      <c r="S121" s="708"/>
      <c r="T121" s="708"/>
      <c r="U121" s="708"/>
      <c r="V121" s="708"/>
      <c r="W121" s="709"/>
    </row>
    <row r="122" spans="2:23" x14ac:dyDescent="0.15">
      <c r="B122" s="521">
        <v>19</v>
      </c>
      <c r="C122" s="487" t="s">
        <v>857</v>
      </c>
      <c r="D122" s="392" t="s">
        <v>858</v>
      </c>
      <c r="E122" s="392" t="s">
        <v>859</v>
      </c>
      <c r="F122" s="47" t="s">
        <v>860</v>
      </c>
      <c r="G122" s="47"/>
      <c r="H122" s="47"/>
      <c r="I122" s="48"/>
      <c r="J122" s="47"/>
      <c r="K122" s="47"/>
      <c r="L122" s="48"/>
      <c r="M122" s="47"/>
      <c r="N122" s="47"/>
      <c r="O122" s="48"/>
      <c r="P122" s="47"/>
      <c r="Q122" s="47"/>
      <c r="R122" s="48"/>
      <c r="S122" s="47"/>
      <c r="T122" s="89"/>
      <c r="U122" s="47"/>
      <c r="V122" s="47"/>
      <c r="W122" s="47"/>
    </row>
    <row r="123" spans="2:23" x14ac:dyDescent="0.15">
      <c r="B123" s="521"/>
      <c r="C123" s="488"/>
      <c r="D123" s="398"/>
      <c r="E123" s="398"/>
      <c r="F123" s="47" t="s">
        <v>826</v>
      </c>
      <c r="G123" s="47"/>
      <c r="H123" s="47"/>
      <c r="I123" s="48"/>
      <c r="J123" s="47"/>
      <c r="K123" s="47"/>
      <c r="L123" s="48"/>
      <c r="M123" s="47"/>
      <c r="N123" s="47"/>
      <c r="O123" s="48"/>
      <c r="P123" s="47"/>
      <c r="Q123" s="47"/>
      <c r="R123" s="48"/>
      <c r="S123" s="47"/>
      <c r="T123" s="89"/>
      <c r="U123" s="47"/>
      <c r="V123" s="47"/>
      <c r="W123" s="47"/>
    </row>
    <row r="124" spans="2:23" x14ac:dyDescent="0.15">
      <c r="B124" s="521"/>
      <c r="C124" s="488"/>
      <c r="D124" s="398"/>
      <c r="E124" s="398"/>
      <c r="F124" s="47"/>
      <c r="G124" s="47"/>
      <c r="H124" s="47"/>
      <c r="I124" s="47"/>
      <c r="J124" s="47"/>
      <c r="K124" s="47"/>
      <c r="L124" s="47"/>
      <c r="M124" s="47"/>
      <c r="N124" s="47"/>
      <c r="O124" s="47"/>
      <c r="P124" s="47"/>
      <c r="Q124" s="47"/>
      <c r="R124" s="47"/>
      <c r="S124" s="47"/>
      <c r="T124" s="172"/>
      <c r="U124" s="49"/>
      <c r="V124" s="50"/>
      <c r="W124" s="50">
        <f>V124*U124*T124</f>
        <v>0</v>
      </c>
    </row>
    <row r="125" spans="2:23" x14ac:dyDescent="0.15">
      <c r="B125" s="521"/>
      <c r="C125" s="488"/>
      <c r="D125" s="398"/>
      <c r="E125" s="398"/>
      <c r="F125" s="47"/>
      <c r="G125" s="47"/>
      <c r="H125" s="47"/>
      <c r="I125" s="47"/>
      <c r="J125" s="47"/>
      <c r="K125" s="47"/>
      <c r="L125" s="47"/>
      <c r="M125" s="47"/>
      <c r="N125" s="47"/>
      <c r="O125" s="47"/>
      <c r="P125" s="47"/>
      <c r="Q125" s="47"/>
      <c r="R125" s="47"/>
      <c r="S125" s="47"/>
      <c r="T125" s="89"/>
      <c r="U125" s="47"/>
      <c r="V125" s="47"/>
      <c r="W125" s="47"/>
    </row>
    <row r="126" spans="2:23" x14ac:dyDescent="0.15">
      <c r="B126" s="521"/>
      <c r="C126" s="488"/>
      <c r="D126" s="398"/>
      <c r="E126" s="398"/>
      <c r="F126" s="47"/>
      <c r="G126" s="47"/>
      <c r="H126" s="47"/>
      <c r="I126" s="47"/>
      <c r="J126" s="47"/>
      <c r="K126" s="47"/>
      <c r="L126" s="47"/>
      <c r="M126" s="47"/>
      <c r="N126" s="47"/>
      <c r="O126" s="47"/>
      <c r="P126" s="47"/>
      <c r="Q126" s="47"/>
      <c r="R126" s="47"/>
      <c r="S126" s="47"/>
      <c r="T126" s="91"/>
      <c r="U126" s="61"/>
      <c r="V126" s="61"/>
      <c r="W126" s="47"/>
    </row>
    <row r="127" spans="2:23" x14ac:dyDescent="0.15">
      <c r="B127" s="521"/>
      <c r="C127" s="489"/>
      <c r="D127" s="393"/>
      <c r="E127" s="393"/>
      <c r="F127" s="319"/>
      <c r="G127" s="319"/>
      <c r="H127" s="319"/>
      <c r="I127" s="319"/>
      <c r="J127" s="319"/>
      <c r="K127" s="319"/>
      <c r="L127" s="319"/>
      <c r="M127" s="319"/>
      <c r="N127" s="319"/>
      <c r="O127" s="319"/>
      <c r="P127" s="319"/>
      <c r="Q127" s="319"/>
      <c r="R127" s="319"/>
      <c r="S127" s="319"/>
      <c r="T127" s="762" t="s">
        <v>15</v>
      </c>
      <c r="U127" s="763"/>
      <c r="V127" s="764"/>
      <c r="W127" s="162">
        <f>SUM(W124:W126)</f>
        <v>0</v>
      </c>
    </row>
    <row r="128" spans="2:23" ht="3.75" customHeight="1" x14ac:dyDescent="0.15">
      <c r="B128" s="322"/>
      <c r="C128" s="160"/>
      <c r="D128" s="707"/>
      <c r="E128" s="708"/>
      <c r="F128" s="708"/>
      <c r="G128" s="708"/>
      <c r="H128" s="708"/>
      <c r="I128" s="708"/>
      <c r="J128" s="708"/>
      <c r="K128" s="708"/>
      <c r="L128" s="708"/>
      <c r="M128" s="708"/>
      <c r="N128" s="708"/>
      <c r="O128" s="708"/>
      <c r="P128" s="708"/>
      <c r="Q128" s="708"/>
      <c r="R128" s="708"/>
      <c r="S128" s="708"/>
      <c r="T128" s="708"/>
      <c r="U128" s="708"/>
      <c r="V128" s="708"/>
      <c r="W128" s="709"/>
    </row>
    <row r="129" spans="2:23" x14ac:dyDescent="0.15">
      <c r="B129" s="521">
        <v>20</v>
      </c>
      <c r="C129" s="487" t="s">
        <v>861</v>
      </c>
      <c r="D129" s="392" t="s">
        <v>862</v>
      </c>
      <c r="E129" s="759" t="s">
        <v>863</v>
      </c>
      <c r="F129" s="47" t="s">
        <v>860</v>
      </c>
      <c r="G129" s="47"/>
      <c r="H129" s="47"/>
      <c r="I129" s="48"/>
      <c r="J129" s="47"/>
      <c r="K129" s="47"/>
      <c r="L129" s="48"/>
      <c r="M129" s="47"/>
      <c r="N129" s="47"/>
      <c r="O129" s="48"/>
      <c r="P129" s="47"/>
      <c r="Q129" s="47"/>
      <c r="R129" s="48"/>
      <c r="S129" s="47"/>
      <c r="T129" s="89"/>
      <c r="U129" s="47"/>
      <c r="V129" s="47"/>
      <c r="W129" s="47"/>
    </row>
    <row r="130" spans="2:23" x14ac:dyDescent="0.15">
      <c r="B130" s="521"/>
      <c r="C130" s="488"/>
      <c r="D130" s="398"/>
      <c r="E130" s="760"/>
      <c r="F130" s="47" t="s">
        <v>826</v>
      </c>
      <c r="G130" s="47"/>
      <c r="H130" s="47"/>
      <c r="I130" s="48"/>
      <c r="J130" s="47"/>
      <c r="K130" s="47"/>
      <c r="L130" s="48"/>
      <c r="M130" s="47"/>
      <c r="N130" s="47"/>
      <c r="O130" s="48"/>
      <c r="P130" s="47"/>
      <c r="Q130" s="47"/>
      <c r="R130" s="48"/>
      <c r="S130" s="47"/>
      <c r="T130" s="89"/>
      <c r="U130" s="47"/>
      <c r="V130" s="47"/>
      <c r="W130" s="47"/>
    </row>
    <row r="131" spans="2:23" x14ac:dyDescent="0.15">
      <c r="B131" s="521"/>
      <c r="C131" s="488"/>
      <c r="D131" s="398"/>
      <c r="E131" s="760"/>
      <c r="F131" s="47"/>
      <c r="G131" s="47"/>
      <c r="H131" s="47"/>
      <c r="I131" s="47"/>
      <c r="J131" s="47"/>
      <c r="K131" s="47"/>
      <c r="L131" s="47"/>
      <c r="M131" s="47"/>
      <c r="N131" s="47"/>
      <c r="O131" s="47"/>
      <c r="P131" s="47"/>
      <c r="Q131" s="47"/>
      <c r="R131" s="47"/>
      <c r="S131" s="47"/>
      <c r="T131" s="172"/>
      <c r="U131" s="49"/>
      <c r="V131" s="50"/>
      <c r="W131" s="50">
        <f>V131*U131*T131</f>
        <v>0</v>
      </c>
    </row>
    <row r="132" spans="2:23" x14ac:dyDescent="0.15">
      <c r="B132" s="521"/>
      <c r="C132" s="488"/>
      <c r="D132" s="398"/>
      <c r="E132" s="760"/>
      <c r="F132" s="47"/>
      <c r="G132" s="47"/>
      <c r="H132" s="47"/>
      <c r="I132" s="47"/>
      <c r="J132" s="47"/>
      <c r="K132" s="47"/>
      <c r="L132" s="47"/>
      <c r="M132" s="47"/>
      <c r="N132" s="47"/>
      <c r="O132" s="47"/>
      <c r="P132" s="47"/>
      <c r="Q132" s="47"/>
      <c r="R132" s="47"/>
      <c r="S132" s="47"/>
      <c r="T132" s="89"/>
      <c r="U132" s="47"/>
      <c r="V132" s="47"/>
      <c r="W132" s="47"/>
    </row>
    <row r="133" spans="2:23" x14ac:dyDescent="0.15">
      <c r="B133" s="521"/>
      <c r="C133" s="488"/>
      <c r="D133" s="398"/>
      <c r="E133" s="760"/>
      <c r="F133" s="47"/>
      <c r="G133" s="47"/>
      <c r="H133" s="47"/>
      <c r="I133" s="47"/>
      <c r="J133" s="47"/>
      <c r="K133" s="47"/>
      <c r="L133" s="47"/>
      <c r="M133" s="47"/>
      <c r="N133" s="47"/>
      <c r="O133" s="47"/>
      <c r="P133" s="47"/>
      <c r="Q133" s="47"/>
      <c r="R133" s="47"/>
      <c r="S133" s="47"/>
      <c r="T133" s="91"/>
      <c r="U133" s="61"/>
      <c r="V133" s="61"/>
      <c r="W133" s="47"/>
    </row>
    <row r="134" spans="2:23" x14ac:dyDescent="0.15">
      <c r="B134" s="662"/>
      <c r="C134" s="489"/>
      <c r="D134" s="393"/>
      <c r="E134" s="761"/>
      <c r="F134" s="319"/>
      <c r="G134" s="319"/>
      <c r="H134" s="319"/>
      <c r="I134" s="319"/>
      <c r="J134" s="319"/>
      <c r="K134" s="319"/>
      <c r="L134" s="319"/>
      <c r="M134" s="319"/>
      <c r="N134" s="319"/>
      <c r="O134" s="319"/>
      <c r="P134" s="319"/>
      <c r="Q134" s="319"/>
      <c r="R134" s="319"/>
      <c r="S134" s="319"/>
      <c r="T134" s="762" t="s">
        <v>15</v>
      </c>
      <c r="U134" s="763"/>
      <c r="V134" s="764"/>
      <c r="W134" s="162">
        <f>SUM(W131:W133)</f>
        <v>0</v>
      </c>
    </row>
    <row r="135" spans="2:23" ht="4.5" customHeight="1" x14ac:dyDescent="0.15">
      <c r="B135" s="520">
        <v>21</v>
      </c>
      <c r="C135" s="160"/>
      <c r="D135" s="707"/>
      <c r="E135" s="708"/>
      <c r="F135" s="708"/>
      <c r="G135" s="708"/>
      <c r="H135" s="708"/>
      <c r="I135" s="708"/>
      <c r="J135" s="708"/>
      <c r="K135" s="708"/>
      <c r="L135" s="708"/>
      <c r="M135" s="708"/>
      <c r="N135" s="708"/>
      <c r="O135" s="708"/>
      <c r="P135" s="708"/>
      <c r="Q135" s="708"/>
      <c r="R135" s="708"/>
      <c r="S135" s="708"/>
      <c r="T135" s="708"/>
      <c r="U135" s="708"/>
      <c r="V135" s="708"/>
      <c r="W135" s="709"/>
    </row>
    <row r="136" spans="2:23" x14ac:dyDescent="0.15">
      <c r="B136" s="521"/>
      <c r="C136" s="487" t="s">
        <v>864</v>
      </c>
      <c r="D136" s="392" t="s">
        <v>865</v>
      </c>
      <c r="E136" s="759" t="s">
        <v>866</v>
      </c>
      <c r="F136" s="47" t="s">
        <v>860</v>
      </c>
      <c r="G136" s="47"/>
      <c r="H136" s="47"/>
      <c r="I136" s="48"/>
      <c r="J136" s="47"/>
      <c r="K136" s="47"/>
      <c r="L136" s="48"/>
      <c r="M136" s="47"/>
      <c r="N136" s="47"/>
      <c r="O136" s="48"/>
      <c r="P136" s="47"/>
      <c r="Q136" s="47"/>
      <c r="R136" s="48"/>
      <c r="S136" s="47"/>
      <c r="T136" s="89"/>
      <c r="U136" s="47"/>
      <c r="V136" s="47"/>
      <c r="W136" s="47"/>
    </row>
    <row r="137" spans="2:23" x14ac:dyDescent="0.15">
      <c r="B137" s="521"/>
      <c r="C137" s="488"/>
      <c r="D137" s="398"/>
      <c r="E137" s="760"/>
      <c r="F137" s="47" t="s">
        <v>826</v>
      </c>
      <c r="G137" s="47"/>
      <c r="H137" s="47"/>
      <c r="I137" s="48"/>
      <c r="J137" s="47"/>
      <c r="K137" s="47"/>
      <c r="L137" s="48"/>
      <c r="M137" s="47"/>
      <c r="N137" s="47"/>
      <c r="O137" s="48"/>
      <c r="P137" s="47"/>
      <c r="Q137" s="47"/>
      <c r="R137" s="48"/>
      <c r="S137" s="47"/>
      <c r="T137" s="89"/>
      <c r="U137" s="47"/>
      <c r="V137" s="47"/>
      <c r="W137" s="47"/>
    </row>
    <row r="138" spans="2:23" x14ac:dyDescent="0.15">
      <c r="B138" s="521"/>
      <c r="C138" s="488"/>
      <c r="D138" s="398"/>
      <c r="E138" s="760"/>
      <c r="F138" s="47"/>
      <c r="G138" s="47"/>
      <c r="H138" s="47"/>
      <c r="I138" s="47"/>
      <c r="J138" s="47"/>
      <c r="K138" s="47"/>
      <c r="L138" s="47"/>
      <c r="M138" s="47"/>
      <c r="N138" s="47"/>
      <c r="O138" s="47"/>
      <c r="P138" s="47"/>
      <c r="Q138" s="47"/>
      <c r="R138" s="47"/>
      <c r="S138" s="47"/>
      <c r="T138" s="172"/>
      <c r="U138" s="49"/>
      <c r="V138" s="50"/>
      <c r="W138" s="50">
        <f>V138*U138*T138</f>
        <v>0</v>
      </c>
    </row>
    <row r="139" spans="2:23" x14ac:dyDescent="0.15">
      <c r="B139" s="521"/>
      <c r="C139" s="488"/>
      <c r="D139" s="398"/>
      <c r="E139" s="760"/>
      <c r="F139" s="47"/>
      <c r="G139" s="47"/>
      <c r="H139" s="47"/>
      <c r="I139" s="47"/>
      <c r="J139" s="47"/>
      <c r="K139" s="47"/>
      <c r="L139" s="47"/>
      <c r="M139" s="47"/>
      <c r="N139" s="47"/>
      <c r="O139" s="47"/>
      <c r="P139" s="47"/>
      <c r="Q139" s="47"/>
      <c r="R139" s="47"/>
      <c r="S139" s="47"/>
      <c r="T139" s="89"/>
      <c r="U139" s="47"/>
      <c r="V139" s="47"/>
      <c r="W139" s="47"/>
    </row>
    <row r="140" spans="2:23" x14ac:dyDescent="0.15">
      <c r="B140" s="521"/>
      <c r="C140" s="488"/>
      <c r="D140" s="398"/>
      <c r="E140" s="760"/>
      <c r="F140" s="47"/>
      <c r="G140" s="47"/>
      <c r="H140" s="47"/>
      <c r="I140" s="47"/>
      <c r="J140" s="47"/>
      <c r="K140" s="47"/>
      <c r="L140" s="47"/>
      <c r="M140" s="47"/>
      <c r="N140" s="47"/>
      <c r="O140" s="47"/>
      <c r="P140" s="47"/>
      <c r="Q140" s="47"/>
      <c r="R140" s="47"/>
      <c r="S140" s="47"/>
      <c r="T140" s="91"/>
      <c r="U140" s="61"/>
      <c r="V140" s="61"/>
      <c r="W140" s="47"/>
    </row>
    <row r="141" spans="2:23" x14ac:dyDescent="0.15">
      <c r="B141" s="662"/>
      <c r="C141" s="489"/>
      <c r="D141" s="393"/>
      <c r="E141" s="761"/>
      <c r="F141" s="319"/>
      <c r="G141" s="319"/>
      <c r="H141" s="319"/>
      <c r="I141" s="319"/>
      <c r="J141" s="319"/>
      <c r="K141" s="319"/>
      <c r="L141" s="319"/>
      <c r="M141" s="319"/>
      <c r="N141" s="319"/>
      <c r="O141" s="319"/>
      <c r="P141" s="319"/>
      <c r="Q141" s="319"/>
      <c r="R141" s="319"/>
      <c r="S141" s="319"/>
      <c r="T141" s="762" t="s">
        <v>15</v>
      </c>
      <c r="U141" s="763"/>
      <c r="V141" s="764"/>
      <c r="W141" s="162">
        <f>SUM(W138:W140)</f>
        <v>0</v>
      </c>
    </row>
    <row r="142" spans="2:23" ht="4.5" customHeight="1" x14ac:dyDescent="0.15">
      <c r="B142" s="520">
        <v>22</v>
      </c>
      <c r="C142" s="160"/>
      <c r="D142" s="707"/>
      <c r="E142" s="708"/>
      <c r="F142" s="708"/>
      <c r="G142" s="708"/>
      <c r="H142" s="708"/>
      <c r="I142" s="708"/>
      <c r="J142" s="708"/>
      <c r="K142" s="708"/>
      <c r="L142" s="708"/>
      <c r="M142" s="708"/>
      <c r="N142" s="708"/>
      <c r="O142" s="708"/>
      <c r="P142" s="708"/>
      <c r="Q142" s="708"/>
      <c r="R142" s="708"/>
      <c r="S142" s="708"/>
      <c r="T142" s="708"/>
      <c r="U142" s="708"/>
      <c r="V142" s="708"/>
      <c r="W142" s="709"/>
    </row>
    <row r="143" spans="2:23" x14ac:dyDescent="0.15">
      <c r="B143" s="521"/>
      <c r="C143" s="487" t="s">
        <v>867</v>
      </c>
      <c r="D143" s="392" t="s">
        <v>868</v>
      </c>
      <c r="E143" s="759" t="s">
        <v>869</v>
      </c>
      <c r="F143" s="47" t="s">
        <v>860</v>
      </c>
      <c r="G143" s="47"/>
      <c r="H143" s="47"/>
      <c r="I143" s="48"/>
      <c r="J143" s="47"/>
      <c r="K143" s="47"/>
      <c r="L143" s="48"/>
      <c r="M143" s="47"/>
      <c r="N143" s="47"/>
      <c r="O143" s="48"/>
      <c r="P143" s="47"/>
      <c r="Q143" s="47"/>
      <c r="R143" s="48"/>
      <c r="S143" s="47"/>
      <c r="T143" s="89"/>
      <c r="U143" s="47"/>
      <c r="V143" s="47"/>
      <c r="W143" s="47"/>
    </row>
    <row r="144" spans="2:23" x14ac:dyDescent="0.15">
      <c r="B144" s="521"/>
      <c r="C144" s="488"/>
      <c r="D144" s="398"/>
      <c r="E144" s="760"/>
      <c r="F144" s="47" t="s">
        <v>826</v>
      </c>
      <c r="G144" s="47"/>
      <c r="H144" s="47"/>
      <c r="I144" s="48"/>
      <c r="J144" s="47"/>
      <c r="K144" s="47"/>
      <c r="L144" s="48"/>
      <c r="M144" s="47"/>
      <c r="N144" s="47"/>
      <c r="O144" s="48"/>
      <c r="P144" s="47"/>
      <c r="Q144" s="47"/>
      <c r="R144" s="48"/>
      <c r="S144" s="47"/>
      <c r="T144" s="89"/>
      <c r="U144" s="47"/>
      <c r="V144" s="47"/>
      <c r="W144" s="47"/>
    </row>
    <row r="145" spans="2:23" x14ac:dyDescent="0.15">
      <c r="B145" s="521"/>
      <c r="C145" s="488"/>
      <c r="D145" s="398"/>
      <c r="E145" s="760"/>
      <c r="F145" s="47"/>
      <c r="G145" s="47"/>
      <c r="H145" s="47"/>
      <c r="I145" s="47"/>
      <c r="J145" s="47"/>
      <c r="K145" s="47"/>
      <c r="L145" s="47"/>
      <c r="M145" s="47"/>
      <c r="N145" s="47"/>
      <c r="O145" s="47"/>
      <c r="P145" s="47"/>
      <c r="Q145" s="47"/>
      <c r="R145" s="47"/>
      <c r="S145" s="47"/>
      <c r="T145" s="172"/>
      <c r="U145" s="49"/>
      <c r="V145" s="50"/>
      <c r="W145" s="50">
        <f>V145*U145*T145</f>
        <v>0</v>
      </c>
    </row>
    <row r="146" spans="2:23" x14ac:dyDescent="0.15">
      <c r="B146" s="521"/>
      <c r="C146" s="488"/>
      <c r="D146" s="398"/>
      <c r="E146" s="760"/>
      <c r="F146" s="47"/>
      <c r="G146" s="47"/>
      <c r="H146" s="47"/>
      <c r="I146" s="47"/>
      <c r="J146" s="47"/>
      <c r="K146" s="47"/>
      <c r="L146" s="47"/>
      <c r="M146" s="47"/>
      <c r="N146" s="47"/>
      <c r="O146" s="47"/>
      <c r="P146" s="47"/>
      <c r="Q146" s="47"/>
      <c r="R146" s="47"/>
      <c r="S146" s="47"/>
      <c r="T146" s="89"/>
      <c r="U146" s="47"/>
      <c r="V146" s="47"/>
      <c r="W146" s="47"/>
    </row>
    <row r="147" spans="2:23" x14ac:dyDescent="0.15">
      <c r="B147" s="521"/>
      <c r="C147" s="488"/>
      <c r="D147" s="398"/>
      <c r="E147" s="760"/>
      <c r="F147" s="47"/>
      <c r="G147" s="47"/>
      <c r="H147" s="47"/>
      <c r="I147" s="47"/>
      <c r="J147" s="47"/>
      <c r="K147" s="47"/>
      <c r="L147" s="47"/>
      <c r="M147" s="47"/>
      <c r="N147" s="47"/>
      <c r="O147" s="47"/>
      <c r="P147" s="47"/>
      <c r="Q147" s="47"/>
      <c r="R147" s="47"/>
      <c r="S147" s="47"/>
      <c r="T147" s="91"/>
      <c r="U147" s="61"/>
      <c r="V147" s="61"/>
      <c r="W147" s="47"/>
    </row>
    <row r="148" spans="2:23" x14ac:dyDescent="0.15">
      <c r="B148" s="662"/>
      <c r="C148" s="489"/>
      <c r="D148" s="393"/>
      <c r="E148" s="761"/>
      <c r="F148" s="319"/>
      <c r="G148" s="319"/>
      <c r="H148" s="319"/>
      <c r="I148" s="319"/>
      <c r="J148" s="319"/>
      <c r="K148" s="319"/>
      <c r="L148" s="319"/>
      <c r="M148" s="319"/>
      <c r="N148" s="319"/>
      <c r="O148" s="319"/>
      <c r="P148" s="319"/>
      <c r="Q148" s="319"/>
      <c r="R148" s="319"/>
      <c r="S148" s="319"/>
      <c r="T148" s="762" t="s">
        <v>15</v>
      </c>
      <c r="U148" s="763"/>
      <c r="V148" s="764"/>
      <c r="W148" s="162">
        <f>SUM(W145:W147)</f>
        <v>0</v>
      </c>
    </row>
    <row r="151" spans="2:23" x14ac:dyDescent="0.15">
      <c r="B151" s="124" t="s">
        <v>284</v>
      </c>
    </row>
    <row r="152" spans="2:23" x14ac:dyDescent="0.15">
      <c r="B152" s="658" t="s">
        <v>4</v>
      </c>
      <c r="C152" s="652" t="s">
        <v>7</v>
      </c>
      <c r="D152" s="751"/>
      <c r="E152" s="753" t="s">
        <v>8</v>
      </c>
      <c r="F152" s="754"/>
      <c r="G152" s="658" t="s">
        <v>9</v>
      </c>
      <c r="H152" s="658"/>
      <c r="I152" s="658"/>
      <c r="J152" s="658"/>
      <c r="K152" s="658"/>
      <c r="L152" s="658"/>
      <c r="M152" s="658"/>
      <c r="N152" s="658"/>
      <c r="O152" s="658"/>
      <c r="P152" s="658"/>
      <c r="Q152" s="658"/>
      <c r="R152" s="658"/>
      <c r="S152" s="658" t="s">
        <v>10</v>
      </c>
      <c r="T152" s="658"/>
      <c r="U152" s="658"/>
      <c r="V152" s="658"/>
      <c r="W152" s="658"/>
    </row>
    <row r="153" spans="2:23" x14ac:dyDescent="0.15">
      <c r="B153" s="658"/>
      <c r="C153" s="653"/>
      <c r="D153" s="752"/>
      <c r="E153" s="755"/>
      <c r="F153" s="756"/>
      <c r="G153" s="158">
        <v>1</v>
      </c>
      <c r="H153" s="158">
        <v>2</v>
      </c>
      <c r="I153" s="158">
        <v>3</v>
      </c>
      <c r="J153" s="158">
        <v>4</v>
      </c>
      <c r="K153" s="158">
        <v>5</v>
      </c>
      <c r="L153" s="158">
        <v>6</v>
      </c>
      <c r="M153" s="158">
        <v>7</v>
      </c>
      <c r="N153" s="158">
        <v>8</v>
      </c>
      <c r="O153" s="158">
        <v>9</v>
      </c>
      <c r="P153" s="158">
        <v>10</v>
      </c>
      <c r="Q153" s="158">
        <v>11</v>
      </c>
      <c r="R153" s="158">
        <v>12</v>
      </c>
      <c r="S153" s="158" t="s">
        <v>11</v>
      </c>
      <c r="T153" s="158" t="s">
        <v>12</v>
      </c>
      <c r="U153" s="158" t="s">
        <v>13</v>
      </c>
      <c r="V153" s="158" t="s">
        <v>14</v>
      </c>
      <c r="W153" s="158" t="s">
        <v>15</v>
      </c>
    </row>
    <row r="154" spans="2:23" x14ac:dyDescent="0.15">
      <c r="B154" s="499">
        <v>1</v>
      </c>
      <c r="C154" s="750" t="s">
        <v>870</v>
      </c>
      <c r="D154" s="750"/>
      <c r="E154" s="644" t="s">
        <v>871</v>
      </c>
      <c r="F154" s="645"/>
      <c r="G154" s="48"/>
      <c r="H154" s="48"/>
      <c r="I154" s="48"/>
      <c r="J154" s="48"/>
      <c r="K154" s="48"/>
      <c r="L154" s="48"/>
      <c r="M154" s="48"/>
      <c r="N154" s="48"/>
      <c r="O154" s="48"/>
      <c r="P154" s="48"/>
      <c r="Q154" s="48"/>
      <c r="R154" s="48"/>
      <c r="S154" s="323"/>
      <c r="T154" s="324"/>
      <c r="U154" s="324"/>
      <c r="V154" s="325"/>
      <c r="W154" s="326"/>
    </row>
    <row r="155" spans="2:23" ht="14.5" customHeight="1" x14ac:dyDescent="0.15">
      <c r="B155" s="499"/>
      <c r="C155" s="750"/>
      <c r="D155" s="750"/>
      <c r="E155" s="757" t="s">
        <v>872</v>
      </c>
      <c r="F155" s="758"/>
      <c r="G155" s="327"/>
      <c r="H155" s="47"/>
      <c r="I155" s="47"/>
      <c r="J155" s="47"/>
      <c r="K155" s="48"/>
      <c r="L155" s="47"/>
      <c r="M155" s="47"/>
      <c r="N155" s="47"/>
      <c r="O155" s="48"/>
      <c r="P155" s="47"/>
      <c r="Q155" s="47"/>
      <c r="R155" s="47"/>
      <c r="S155" s="328"/>
      <c r="T155" s="329"/>
      <c r="U155" s="329"/>
      <c r="V155" s="330"/>
      <c r="W155" s="331"/>
    </row>
    <row r="156" spans="2:23" ht="13" x14ac:dyDescent="0.15">
      <c r="B156" s="499"/>
      <c r="C156" s="750"/>
      <c r="D156" s="750"/>
      <c r="E156" s="644" t="s">
        <v>873</v>
      </c>
      <c r="F156" s="645"/>
      <c r="G156" s="47"/>
      <c r="H156" s="47"/>
      <c r="I156" s="47"/>
      <c r="J156" s="47"/>
      <c r="K156" s="48"/>
      <c r="L156" s="47"/>
      <c r="M156" s="47"/>
      <c r="N156" s="47"/>
      <c r="O156" s="47"/>
      <c r="P156" s="47"/>
      <c r="Q156" s="47"/>
      <c r="R156" s="47"/>
      <c r="S156" s="328" t="s">
        <v>874</v>
      </c>
      <c r="T156" s="329">
        <v>1</v>
      </c>
      <c r="U156" s="329">
        <v>1</v>
      </c>
      <c r="V156" s="330">
        <v>1000000</v>
      </c>
      <c r="W156" s="331">
        <f>T156*U156*V156</f>
        <v>1000000</v>
      </c>
    </row>
    <row r="157" spans="2:23" ht="15" customHeight="1" x14ac:dyDescent="0.15">
      <c r="B157" s="499">
        <v>2</v>
      </c>
      <c r="C157" s="750" t="s">
        <v>875</v>
      </c>
      <c r="D157" s="750"/>
      <c r="E157" s="644" t="s">
        <v>876</v>
      </c>
      <c r="F157" s="645"/>
      <c r="G157" s="48"/>
      <c r="H157" s="48"/>
      <c r="I157" s="48"/>
      <c r="J157" s="48"/>
      <c r="K157" s="48"/>
      <c r="L157" s="48"/>
      <c r="M157" s="48"/>
      <c r="N157" s="48"/>
      <c r="O157" s="48"/>
      <c r="P157" s="48"/>
      <c r="Q157" s="48"/>
      <c r="R157" s="48"/>
      <c r="S157" s="328"/>
      <c r="T157" s="329"/>
      <c r="U157" s="329"/>
      <c r="V157" s="330"/>
      <c r="W157" s="331"/>
    </row>
    <row r="158" spans="2:23" x14ac:dyDescent="0.15">
      <c r="B158" s="499"/>
      <c r="C158" s="750"/>
      <c r="D158" s="750"/>
      <c r="E158" s="641" t="s">
        <v>877</v>
      </c>
      <c r="F158" s="641"/>
      <c r="G158" s="332"/>
      <c r="H158" s="332"/>
      <c r="I158" s="177"/>
      <c r="J158" s="332"/>
      <c r="K158" s="332"/>
      <c r="L158" s="332"/>
      <c r="M158" s="332"/>
      <c r="N158" s="332"/>
      <c r="O158" s="177"/>
      <c r="P158" s="332"/>
      <c r="Q158" s="332"/>
      <c r="R158" s="332"/>
      <c r="S158" s="333"/>
      <c r="T158" s="334"/>
      <c r="U158" s="334"/>
      <c r="V158" s="335"/>
      <c r="W158" s="336"/>
    </row>
    <row r="159" spans="2:23" x14ac:dyDescent="0.15">
      <c r="B159" s="120">
        <v>3</v>
      </c>
      <c r="C159" s="635" t="s">
        <v>878</v>
      </c>
      <c r="D159" s="636"/>
      <c r="E159" s="644" t="s">
        <v>879</v>
      </c>
      <c r="F159" s="645"/>
      <c r="G159" s="177"/>
      <c r="H159" s="177"/>
      <c r="I159" s="177"/>
      <c r="J159" s="177"/>
      <c r="K159" s="177"/>
      <c r="L159" s="177"/>
      <c r="M159" s="177"/>
      <c r="N159" s="177"/>
      <c r="O159" s="177"/>
      <c r="P159" s="177"/>
      <c r="Q159" s="177"/>
      <c r="R159" s="177"/>
      <c r="S159" s="333"/>
      <c r="T159" s="334">
        <v>4</v>
      </c>
      <c r="U159" s="334">
        <v>1</v>
      </c>
      <c r="V159" s="335">
        <v>500000</v>
      </c>
      <c r="W159" s="336">
        <f>T159*U159*V159</f>
        <v>2000000</v>
      </c>
    </row>
    <row r="160" spans="2:23" x14ac:dyDescent="0.15">
      <c r="B160" s="120">
        <v>4</v>
      </c>
      <c r="C160" s="637"/>
      <c r="D160" s="638"/>
      <c r="E160" s="644" t="s">
        <v>880</v>
      </c>
      <c r="F160" s="645"/>
      <c r="G160" s="177"/>
      <c r="H160" s="177"/>
      <c r="I160" s="177"/>
      <c r="J160" s="177"/>
      <c r="K160" s="177"/>
      <c r="L160" s="177"/>
      <c r="M160" s="177"/>
      <c r="N160" s="177"/>
      <c r="O160" s="177"/>
      <c r="P160" s="177"/>
      <c r="Q160" s="177"/>
      <c r="R160" s="177"/>
      <c r="S160" s="333"/>
      <c r="T160" s="334">
        <v>1</v>
      </c>
      <c r="U160" s="334">
        <v>1</v>
      </c>
      <c r="V160" s="335">
        <v>1500000</v>
      </c>
      <c r="W160" s="336">
        <f t="shared" ref="W160:W176" si="1">T160*U160*V160</f>
        <v>1500000</v>
      </c>
    </row>
    <row r="161" spans="2:23" x14ac:dyDescent="0.15">
      <c r="B161" s="120">
        <v>5</v>
      </c>
      <c r="C161" s="637"/>
      <c r="D161" s="638"/>
      <c r="E161" s="644" t="s">
        <v>881</v>
      </c>
      <c r="F161" s="645"/>
      <c r="G161" s="177"/>
      <c r="H161" s="177"/>
      <c r="I161" s="177"/>
      <c r="J161" s="177"/>
      <c r="K161" s="177"/>
      <c r="L161" s="177"/>
      <c r="M161" s="177"/>
      <c r="N161" s="177"/>
      <c r="O161" s="177"/>
      <c r="P161" s="177"/>
      <c r="Q161" s="177"/>
      <c r="R161" s="177"/>
      <c r="S161" s="333"/>
      <c r="T161" s="334">
        <v>1</v>
      </c>
      <c r="U161" s="334">
        <v>1</v>
      </c>
      <c r="V161" s="335">
        <v>2000000</v>
      </c>
      <c r="W161" s="336">
        <f t="shared" si="1"/>
        <v>2000000</v>
      </c>
    </row>
    <row r="162" spans="2:23" x14ac:dyDescent="0.15">
      <c r="B162" s="120">
        <v>6</v>
      </c>
      <c r="C162" s="637"/>
      <c r="D162" s="638"/>
      <c r="E162" s="644" t="s">
        <v>882</v>
      </c>
      <c r="F162" s="645"/>
      <c r="G162" s="177"/>
      <c r="H162" s="177"/>
      <c r="I162" s="177"/>
      <c r="J162" s="177"/>
      <c r="K162" s="177"/>
      <c r="L162" s="177"/>
      <c r="M162" s="177"/>
      <c r="N162" s="177"/>
      <c r="O162" s="177"/>
      <c r="P162" s="177"/>
      <c r="Q162" s="177"/>
      <c r="R162" s="177"/>
      <c r="S162" s="333"/>
      <c r="T162" s="334">
        <v>3</v>
      </c>
      <c r="U162" s="334">
        <v>1</v>
      </c>
      <c r="V162" s="335">
        <v>500000</v>
      </c>
      <c r="W162" s="336">
        <f t="shared" si="1"/>
        <v>1500000</v>
      </c>
    </row>
    <row r="163" spans="2:23" x14ac:dyDescent="0.15">
      <c r="B163" s="120">
        <v>7</v>
      </c>
      <c r="C163" s="637"/>
      <c r="D163" s="638"/>
      <c r="E163" s="644" t="s">
        <v>883</v>
      </c>
      <c r="F163" s="645"/>
      <c r="G163" s="177"/>
      <c r="H163" s="177"/>
      <c r="I163" s="177"/>
      <c r="J163" s="177"/>
      <c r="K163" s="177"/>
      <c r="L163" s="177"/>
      <c r="M163" s="177"/>
      <c r="N163" s="177"/>
      <c r="O163" s="177"/>
      <c r="P163" s="177"/>
      <c r="Q163" s="177"/>
      <c r="R163" s="177"/>
      <c r="S163" s="333"/>
      <c r="T163" s="334">
        <v>1</v>
      </c>
      <c r="U163" s="334">
        <v>1</v>
      </c>
      <c r="V163" s="335">
        <v>1500000</v>
      </c>
      <c r="W163" s="336">
        <f t="shared" si="1"/>
        <v>1500000</v>
      </c>
    </row>
    <row r="164" spans="2:23" x14ac:dyDescent="0.15">
      <c r="B164" s="120">
        <v>8</v>
      </c>
      <c r="C164" s="637"/>
      <c r="D164" s="638"/>
      <c r="E164" s="644" t="s">
        <v>884</v>
      </c>
      <c r="F164" s="645"/>
      <c r="G164" s="177"/>
      <c r="H164" s="177"/>
      <c r="I164" s="177"/>
      <c r="J164" s="177"/>
      <c r="K164" s="177"/>
      <c r="L164" s="177"/>
      <c r="M164" s="177"/>
      <c r="N164" s="177"/>
      <c r="O164" s="177"/>
      <c r="P164" s="177"/>
      <c r="Q164" s="177"/>
      <c r="R164" s="177"/>
      <c r="S164" s="333"/>
      <c r="T164" s="334">
        <v>2</v>
      </c>
      <c r="U164" s="334">
        <v>1</v>
      </c>
      <c r="V164" s="335">
        <v>250000</v>
      </c>
      <c r="W164" s="336">
        <f t="shared" si="1"/>
        <v>500000</v>
      </c>
    </row>
    <row r="165" spans="2:23" x14ac:dyDescent="0.15">
      <c r="B165" s="120">
        <v>9</v>
      </c>
      <c r="C165" s="637"/>
      <c r="D165" s="638"/>
      <c r="E165" s="644" t="s">
        <v>885</v>
      </c>
      <c r="F165" s="645"/>
      <c r="G165" s="177"/>
      <c r="H165" s="177"/>
      <c r="I165" s="177"/>
      <c r="J165" s="177"/>
      <c r="K165" s="177"/>
      <c r="L165" s="177"/>
      <c r="M165" s="177"/>
      <c r="N165" s="177"/>
      <c r="O165" s="177"/>
      <c r="P165" s="177"/>
      <c r="Q165" s="177"/>
      <c r="R165" s="177"/>
      <c r="S165" s="333"/>
      <c r="T165" s="334">
        <v>2</v>
      </c>
      <c r="U165" s="334">
        <v>1</v>
      </c>
      <c r="V165" s="335">
        <v>500000</v>
      </c>
      <c r="W165" s="336">
        <f t="shared" si="1"/>
        <v>1000000</v>
      </c>
    </row>
    <row r="166" spans="2:23" x14ac:dyDescent="0.15">
      <c r="B166" s="120">
        <v>10</v>
      </c>
      <c r="C166" s="637"/>
      <c r="D166" s="638"/>
      <c r="E166" s="644" t="s">
        <v>886</v>
      </c>
      <c r="F166" s="645"/>
      <c r="G166" s="177"/>
      <c r="H166" s="177"/>
      <c r="I166" s="177"/>
      <c r="J166" s="177"/>
      <c r="K166" s="177"/>
      <c r="L166" s="177"/>
      <c r="M166" s="177"/>
      <c r="N166" s="177"/>
      <c r="O166" s="177"/>
      <c r="P166" s="177"/>
      <c r="Q166" s="177"/>
      <c r="R166" s="177"/>
      <c r="S166" s="333"/>
      <c r="T166" s="334">
        <v>2</v>
      </c>
      <c r="U166" s="334">
        <v>1</v>
      </c>
      <c r="V166" s="335">
        <v>600000</v>
      </c>
      <c r="W166" s="336">
        <f t="shared" si="1"/>
        <v>1200000</v>
      </c>
    </row>
    <row r="167" spans="2:23" x14ac:dyDescent="0.15">
      <c r="B167" s="120">
        <v>11</v>
      </c>
      <c r="C167" s="639"/>
      <c r="D167" s="640"/>
      <c r="E167" s="644" t="s">
        <v>887</v>
      </c>
      <c r="F167" s="645"/>
      <c r="G167" s="177"/>
      <c r="H167" s="177"/>
      <c r="I167" s="177"/>
      <c r="J167" s="177"/>
      <c r="K167" s="177"/>
      <c r="L167" s="177"/>
      <c r="M167" s="177"/>
      <c r="N167" s="177"/>
      <c r="O167" s="177"/>
      <c r="P167" s="177"/>
      <c r="Q167" s="177"/>
      <c r="R167" s="177"/>
      <c r="S167" s="333"/>
      <c r="T167" s="334">
        <v>1</v>
      </c>
      <c r="U167" s="334">
        <v>1</v>
      </c>
      <c r="V167" s="335">
        <v>500000</v>
      </c>
      <c r="W167" s="336">
        <f t="shared" si="1"/>
        <v>500000</v>
      </c>
    </row>
    <row r="168" spans="2:23" ht="25" customHeight="1" x14ac:dyDescent="0.15">
      <c r="B168" s="120">
        <v>12</v>
      </c>
      <c r="C168" s="635" t="s">
        <v>888</v>
      </c>
      <c r="D168" s="636"/>
      <c r="E168" s="742" t="s">
        <v>889</v>
      </c>
      <c r="F168" s="743"/>
      <c r="G168" s="177"/>
      <c r="H168" s="177"/>
      <c r="I168" s="177"/>
      <c r="J168" s="177"/>
      <c r="K168" s="177"/>
      <c r="L168" s="177"/>
      <c r="M168" s="177"/>
      <c r="N168" s="177"/>
      <c r="O168" s="177"/>
      <c r="P168" s="177"/>
      <c r="Q168" s="177"/>
      <c r="R168" s="177"/>
      <c r="S168" s="333"/>
      <c r="T168" s="334">
        <v>1</v>
      </c>
      <c r="U168" s="334">
        <v>1</v>
      </c>
      <c r="V168" s="335">
        <v>500000</v>
      </c>
      <c r="W168" s="336">
        <f t="shared" si="1"/>
        <v>500000</v>
      </c>
    </row>
    <row r="169" spans="2:23" ht="23.5" customHeight="1" x14ac:dyDescent="0.15">
      <c r="B169" s="120">
        <v>13</v>
      </c>
      <c r="C169" s="637"/>
      <c r="D169" s="638"/>
      <c r="E169" s="742" t="s">
        <v>890</v>
      </c>
      <c r="F169" s="743"/>
      <c r="G169" s="177"/>
      <c r="H169" s="177"/>
      <c r="I169" s="177"/>
      <c r="J169" s="177"/>
      <c r="K169" s="177"/>
      <c r="L169" s="177"/>
      <c r="M169" s="177"/>
      <c r="N169" s="177"/>
      <c r="O169" s="177"/>
      <c r="P169" s="177"/>
      <c r="Q169" s="177"/>
      <c r="R169" s="177"/>
      <c r="S169" s="333"/>
      <c r="T169" s="334">
        <v>1</v>
      </c>
      <c r="U169" s="334">
        <v>1</v>
      </c>
      <c r="V169" s="335">
        <v>1000000</v>
      </c>
      <c r="W169" s="336">
        <f t="shared" si="1"/>
        <v>1000000</v>
      </c>
    </row>
    <row r="170" spans="2:23" ht="24" customHeight="1" x14ac:dyDescent="0.15">
      <c r="B170" s="120">
        <v>14</v>
      </c>
      <c r="C170" s="637"/>
      <c r="D170" s="638"/>
      <c r="E170" s="742" t="s">
        <v>891</v>
      </c>
      <c r="F170" s="743"/>
      <c r="G170" s="177"/>
      <c r="H170" s="177"/>
      <c r="I170" s="177"/>
      <c r="J170" s="177"/>
      <c r="K170" s="177"/>
      <c r="L170" s="177"/>
      <c r="M170" s="177"/>
      <c r="N170" s="177"/>
      <c r="O170" s="177"/>
      <c r="P170" s="177"/>
      <c r="Q170" s="177"/>
      <c r="R170" s="177"/>
      <c r="S170" s="333"/>
      <c r="T170" s="334">
        <v>1</v>
      </c>
      <c r="U170" s="334">
        <v>1</v>
      </c>
      <c r="V170" s="335">
        <v>500000</v>
      </c>
      <c r="W170" s="336">
        <f t="shared" si="1"/>
        <v>500000</v>
      </c>
    </row>
    <row r="171" spans="2:23" ht="24.5" customHeight="1" x14ac:dyDescent="0.15">
      <c r="B171" s="120">
        <v>15</v>
      </c>
      <c r="C171" s="637"/>
      <c r="D171" s="638"/>
      <c r="E171" s="742" t="s">
        <v>892</v>
      </c>
      <c r="F171" s="743"/>
      <c r="G171" s="177"/>
      <c r="H171" s="177"/>
      <c r="I171" s="177"/>
      <c r="J171" s="177"/>
      <c r="K171" s="177"/>
      <c r="L171" s="177"/>
      <c r="M171" s="177"/>
      <c r="N171" s="177"/>
      <c r="O171" s="177"/>
      <c r="P171" s="177"/>
      <c r="Q171" s="177"/>
      <c r="R171" s="177"/>
      <c r="S171" s="333"/>
      <c r="T171" s="334">
        <v>1</v>
      </c>
      <c r="U171" s="334">
        <v>1</v>
      </c>
      <c r="V171" s="335">
        <v>1000000</v>
      </c>
      <c r="W171" s="336">
        <f t="shared" si="1"/>
        <v>1000000</v>
      </c>
    </row>
    <row r="172" spans="2:23" ht="22.5" customHeight="1" x14ac:dyDescent="0.15">
      <c r="B172" s="120">
        <v>16</v>
      </c>
      <c r="C172" s="637"/>
      <c r="D172" s="638"/>
      <c r="E172" s="742" t="s">
        <v>893</v>
      </c>
      <c r="F172" s="743"/>
      <c r="G172" s="177"/>
      <c r="H172" s="177"/>
      <c r="I172" s="177"/>
      <c r="J172" s="177"/>
      <c r="K172" s="177"/>
      <c r="L172" s="177"/>
      <c r="M172" s="177"/>
      <c r="N172" s="177"/>
      <c r="O172" s="177"/>
      <c r="P172" s="177"/>
      <c r="Q172" s="177"/>
      <c r="R172" s="177"/>
      <c r="S172" s="333"/>
      <c r="T172" s="334">
        <v>1</v>
      </c>
      <c r="U172" s="334">
        <v>1</v>
      </c>
      <c r="V172" s="335">
        <v>500000</v>
      </c>
      <c r="W172" s="336">
        <f t="shared" si="1"/>
        <v>500000</v>
      </c>
    </row>
    <row r="173" spans="2:23" ht="25" customHeight="1" x14ac:dyDescent="0.15">
      <c r="B173" s="120">
        <v>17</v>
      </c>
      <c r="C173" s="637"/>
      <c r="D173" s="638"/>
      <c r="E173" s="742" t="s">
        <v>894</v>
      </c>
      <c r="F173" s="743"/>
      <c r="G173" s="177"/>
      <c r="H173" s="177"/>
      <c r="I173" s="177"/>
      <c r="J173" s="177"/>
      <c r="K173" s="177"/>
      <c r="L173" s="177"/>
      <c r="M173" s="177"/>
      <c r="N173" s="177"/>
      <c r="O173" s="177"/>
      <c r="P173" s="177"/>
      <c r="Q173" s="177"/>
      <c r="R173" s="177"/>
      <c r="S173" s="333"/>
      <c r="T173" s="334">
        <v>1</v>
      </c>
      <c r="U173" s="334">
        <v>1</v>
      </c>
      <c r="V173" s="335">
        <v>1000000</v>
      </c>
      <c r="W173" s="336">
        <f t="shared" si="1"/>
        <v>1000000</v>
      </c>
    </row>
    <row r="174" spans="2:23" ht="23" customHeight="1" x14ac:dyDescent="0.15">
      <c r="B174" s="120">
        <v>18</v>
      </c>
      <c r="C174" s="637"/>
      <c r="D174" s="638"/>
      <c r="E174" s="742" t="s">
        <v>895</v>
      </c>
      <c r="F174" s="743"/>
      <c r="G174" s="177"/>
      <c r="H174" s="177"/>
      <c r="I174" s="177"/>
      <c r="J174" s="177"/>
      <c r="K174" s="177"/>
      <c r="L174" s="177"/>
      <c r="M174" s="177"/>
      <c r="N174" s="177"/>
      <c r="O174" s="177"/>
      <c r="P174" s="177"/>
      <c r="Q174" s="177"/>
      <c r="R174" s="177"/>
      <c r="S174" s="333"/>
      <c r="T174" s="334">
        <v>1</v>
      </c>
      <c r="U174" s="334">
        <v>1</v>
      </c>
      <c r="V174" s="335">
        <v>500000</v>
      </c>
      <c r="W174" s="336">
        <f t="shared" si="1"/>
        <v>500000</v>
      </c>
    </row>
    <row r="175" spans="2:23" ht="25.5" customHeight="1" x14ac:dyDescent="0.15">
      <c r="B175" s="120">
        <v>19</v>
      </c>
      <c r="C175" s="639"/>
      <c r="D175" s="640"/>
      <c r="E175" s="742" t="s">
        <v>896</v>
      </c>
      <c r="F175" s="743"/>
      <c r="G175" s="177"/>
      <c r="H175" s="177"/>
      <c r="I175" s="177"/>
      <c r="J175" s="177"/>
      <c r="K175" s="177"/>
      <c r="L175" s="177"/>
      <c r="M175" s="177"/>
      <c r="N175" s="177"/>
      <c r="O175" s="177"/>
      <c r="P175" s="177"/>
      <c r="Q175" s="177"/>
      <c r="R175" s="177"/>
      <c r="S175" s="333"/>
      <c r="T175" s="334">
        <v>1</v>
      </c>
      <c r="U175" s="334">
        <v>1</v>
      </c>
      <c r="V175" s="335">
        <v>1000000</v>
      </c>
      <c r="W175" s="336">
        <f t="shared" si="1"/>
        <v>1000000</v>
      </c>
    </row>
    <row r="176" spans="2:23" ht="23" customHeight="1" x14ac:dyDescent="0.15">
      <c r="B176" s="487">
        <v>20</v>
      </c>
      <c r="C176" s="744" t="s">
        <v>897</v>
      </c>
      <c r="D176" s="745"/>
      <c r="E176" s="644" t="s">
        <v>898</v>
      </c>
      <c r="F176" s="645"/>
      <c r="G176" s="48"/>
      <c r="H176" s="177"/>
      <c r="I176" s="177"/>
      <c r="J176" s="177"/>
      <c r="K176" s="177"/>
      <c r="L176" s="177"/>
      <c r="M176" s="177"/>
      <c r="N176" s="177"/>
      <c r="O176" s="177"/>
      <c r="P176" s="177"/>
      <c r="Q176" s="177"/>
      <c r="R176" s="177"/>
      <c r="S176" s="5" t="s">
        <v>899</v>
      </c>
      <c r="T176" s="47">
        <v>6</v>
      </c>
      <c r="U176" s="47">
        <v>1</v>
      </c>
      <c r="V176" s="50">
        <v>30000</v>
      </c>
      <c r="W176" s="337">
        <f t="shared" si="1"/>
        <v>180000</v>
      </c>
    </row>
    <row r="177" spans="2:23" x14ac:dyDescent="0.15">
      <c r="B177" s="488"/>
      <c r="C177" s="746"/>
      <c r="D177" s="747"/>
      <c r="E177" s="641"/>
      <c r="F177" s="641"/>
      <c r="G177" s="47"/>
      <c r="H177" s="332"/>
      <c r="I177" s="332"/>
      <c r="J177" s="332"/>
      <c r="K177" s="332"/>
      <c r="L177" s="332"/>
      <c r="M177" s="332"/>
      <c r="N177" s="332"/>
      <c r="O177" s="332"/>
      <c r="P177" s="332"/>
      <c r="Q177" s="332"/>
      <c r="R177" s="332"/>
      <c r="S177" s="5"/>
      <c r="T177" s="47"/>
      <c r="U177" s="47"/>
      <c r="V177" s="50"/>
      <c r="W177" s="337"/>
    </row>
    <row r="178" spans="2:23" ht="15" customHeight="1" x14ac:dyDescent="0.15">
      <c r="B178" s="489"/>
      <c r="C178" s="748"/>
      <c r="D178" s="749"/>
      <c r="E178" s="644"/>
      <c r="F178" s="645"/>
      <c r="G178" s="47"/>
      <c r="H178" s="47"/>
      <c r="I178" s="47"/>
      <c r="J178" s="47"/>
      <c r="K178" s="47"/>
      <c r="L178" s="47"/>
      <c r="M178" s="47"/>
      <c r="N178" s="47"/>
      <c r="O178" s="47"/>
      <c r="P178" s="47"/>
      <c r="Q178" s="47"/>
      <c r="R178" s="47"/>
      <c r="S178" s="338"/>
      <c r="T178" s="47"/>
      <c r="U178" s="47"/>
      <c r="V178" s="50"/>
      <c r="W178" s="339">
        <f t="shared" ref="W178:W181" si="2">T178*U178*V178</f>
        <v>0</v>
      </c>
    </row>
    <row r="179" spans="2:23" ht="14.5" customHeight="1" x14ac:dyDescent="0.15">
      <c r="B179" s="487">
        <v>21</v>
      </c>
      <c r="C179" s="744" t="s">
        <v>900</v>
      </c>
      <c r="D179" s="745"/>
      <c r="E179" s="641" t="s">
        <v>901</v>
      </c>
      <c r="F179" s="641"/>
      <c r="G179" s="47"/>
      <c r="H179" s="47"/>
      <c r="I179" s="47"/>
      <c r="J179" s="47"/>
      <c r="K179" s="47"/>
      <c r="L179" s="47"/>
      <c r="M179" s="332"/>
      <c r="N179" s="47"/>
      <c r="O179" s="47"/>
      <c r="P179" s="47"/>
      <c r="Q179" s="47"/>
      <c r="R179" s="47"/>
      <c r="S179" s="1" t="s">
        <v>902</v>
      </c>
      <c r="T179" s="47">
        <v>1</v>
      </c>
      <c r="U179" s="47">
        <v>1</v>
      </c>
      <c r="V179" s="50">
        <v>1000000</v>
      </c>
      <c r="W179" s="339">
        <f t="shared" si="2"/>
        <v>1000000</v>
      </c>
    </row>
    <row r="180" spans="2:23" ht="15" customHeight="1" x14ac:dyDescent="0.15">
      <c r="B180" s="489"/>
      <c r="C180" s="748"/>
      <c r="D180" s="749"/>
      <c r="E180" s="644" t="s">
        <v>903</v>
      </c>
      <c r="F180" s="645"/>
      <c r="G180" s="47"/>
      <c r="H180" s="47"/>
      <c r="I180" s="47"/>
      <c r="J180" s="47"/>
      <c r="K180" s="47"/>
      <c r="L180" s="48"/>
      <c r="M180" s="47"/>
      <c r="N180" s="47"/>
      <c r="O180" s="47"/>
      <c r="P180" s="47"/>
      <c r="Q180" s="47"/>
      <c r="R180" s="47"/>
      <c r="S180" s="740" t="s">
        <v>904</v>
      </c>
      <c r="T180" s="47">
        <v>2</v>
      </c>
      <c r="U180" s="47">
        <v>18</v>
      </c>
      <c r="V180" s="50">
        <v>25000</v>
      </c>
      <c r="W180" s="339">
        <f t="shared" si="2"/>
        <v>900000</v>
      </c>
    </row>
    <row r="181" spans="2:23" x14ac:dyDescent="0.15">
      <c r="B181" s="113"/>
      <c r="C181" s="113"/>
      <c r="D181" s="113"/>
      <c r="E181" s="641"/>
      <c r="F181" s="641"/>
      <c r="G181" s="47"/>
      <c r="H181" s="47"/>
      <c r="I181" s="47"/>
      <c r="J181" s="47"/>
      <c r="K181" s="47"/>
      <c r="L181" s="47"/>
      <c r="M181" s="47"/>
      <c r="N181" s="47"/>
      <c r="O181" s="47"/>
      <c r="P181" s="47"/>
      <c r="Q181" s="47"/>
      <c r="R181" s="47"/>
      <c r="S181" s="741"/>
      <c r="T181" s="47"/>
      <c r="U181" s="47"/>
      <c r="V181" s="50"/>
      <c r="W181" s="339">
        <f t="shared" si="2"/>
        <v>0</v>
      </c>
    </row>
    <row r="182" spans="2:23" x14ac:dyDescent="0.15">
      <c r="B182" s="340"/>
      <c r="C182" s="340"/>
      <c r="D182" s="340"/>
      <c r="E182" s="31"/>
      <c r="F182" s="31"/>
      <c r="S182" s="195"/>
      <c r="V182" s="309"/>
      <c r="W182" s="341"/>
    </row>
    <row r="183" spans="2:23" x14ac:dyDescent="0.15">
      <c r="S183" s="124" t="s">
        <v>905</v>
      </c>
      <c r="T183" s="124"/>
      <c r="U183" s="124"/>
      <c r="V183" s="124"/>
      <c r="W183" s="342">
        <f>W66+W106+W159+W156+W160+W161+W162+W163+W164+W165+W166+W167+W168+W169+W170+W171+W172+W173+W174+W175+W176+W179+W180+W75</f>
        <v>38620000</v>
      </c>
    </row>
  </sheetData>
  <mergeCells count="194">
    <mergeCell ref="B9:B15"/>
    <mergeCell ref="D9:W9"/>
    <mergeCell ref="C10:C15"/>
    <mergeCell ref="D10:D15"/>
    <mergeCell ref="E10:E15"/>
    <mergeCell ref="F10:F11"/>
    <mergeCell ref="T15:V15"/>
    <mergeCell ref="B1:W1"/>
    <mergeCell ref="B2:W2"/>
    <mergeCell ref="B3:W3"/>
    <mergeCell ref="B7:B8"/>
    <mergeCell ref="C7:C8"/>
    <mergeCell ref="D7:D8"/>
    <mergeCell ref="E7:E8"/>
    <mergeCell ref="F7:F8"/>
    <mergeCell ref="G7:R7"/>
    <mergeCell ref="S7:W7"/>
    <mergeCell ref="B23:B29"/>
    <mergeCell ref="D23:W23"/>
    <mergeCell ref="C24:C29"/>
    <mergeCell ref="D24:D29"/>
    <mergeCell ref="E24:E29"/>
    <mergeCell ref="T29:V29"/>
    <mergeCell ref="B16:B22"/>
    <mergeCell ref="D16:W16"/>
    <mergeCell ref="C17:C22"/>
    <mergeCell ref="D17:D22"/>
    <mergeCell ref="E17:E22"/>
    <mergeCell ref="T22:V22"/>
    <mergeCell ref="B35:B40"/>
    <mergeCell ref="D35:W35"/>
    <mergeCell ref="C36:C40"/>
    <mergeCell ref="D36:D40"/>
    <mergeCell ref="E36:E40"/>
    <mergeCell ref="S36:S39"/>
    <mergeCell ref="T40:V40"/>
    <mergeCell ref="B30:B34"/>
    <mergeCell ref="D30:W30"/>
    <mergeCell ref="C31:C34"/>
    <mergeCell ref="D31:D34"/>
    <mergeCell ref="E31:E34"/>
    <mergeCell ref="T34:V34"/>
    <mergeCell ref="D46:W46"/>
    <mergeCell ref="B47:B52"/>
    <mergeCell ref="C47:C52"/>
    <mergeCell ref="D47:D52"/>
    <mergeCell ref="E47:E52"/>
    <mergeCell ref="T52:V52"/>
    <mergeCell ref="B41:B45"/>
    <mergeCell ref="C41:C45"/>
    <mergeCell ref="D41:D45"/>
    <mergeCell ref="E41:E45"/>
    <mergeCell ref="S41:S44"/>
    <mergeCell ref="T45:V45"/>
    <mergeCell ref="B60:B66"/>
    <mergeCell ref="D60:W60"/>
    <mergeCell ref="C61:C66"/>
    <mergeCell ref="D61:D66"/>
    <mergeCell ref="E61:E66"/>
    <mergeCell ref="T66:V66"/>
    <mergeCell ref="D53:W53"/>
    <mergeCell ref="B54:B59"/>
    <mergeCell ref="C54:C59"/>
    <mergeCell ref="D54:D59"/>
    <mergeCell ref="E54:E59"/>
    <mergeCell ref="T59:V59"/>
    <mergeCell ref="B71:B75"/>
    <mergeCell ref="D71:W71"/>
    <mergeCell ref="C72:C75"/>
    <mergeCell ref="D72:D75"/>
    <mergeCell ref="E72:E75"/>
    <mergeCell ref="T75:V75"/>
    <mergeCell ref="B67:B70"/>
    <mergeCell ref="D67:W67"/>
    <mergeCell ref="C68:C70"/>
    <mergeCell ref="D68:D70"/>
    <mergeCell ref="E68:E70"/>
    <mergeCell ref="T70:V70"/>
    <mergeCell ref="B81:B85"/>
    <mergeCell ref="D81:W81"/>
    <mergeCell ref="C82:C85"/>
    <mergeCell ref="D82:D85"/>
    <mergeCell ref="E82:E85"/>
    <mergeCell ref="T85:V85"/>
    <mergeCell ref="B76:B80"/>
    <mergeCell ref="D76:W76"/>
    <mergeCell ref="C77:C80"/>
    <mergeCell ref="D77:D80"/>
    <mergeCell ref="E77:E80"/>
    <mergeCell ref="T80:V80"/>
    <mergeCell ref="D93:W93"/>
    <mergeCell ref="B94:B99"/>
    <mergeCell ref="C94:C99"/>
    <mergeCell ref="D94:D99"/>
    <mergeCell ref="E94:E99"/>
    <mergeCell ref="T99:V99"/>
    <mergeCell ref="D86:W86"/>
    <mergeCell ref="B87:B92"/>
    <mergeCell ref="C87:C92"/>
    <mergeCell ref="D87:D92"/>
    <mergeCell ref="E87:E92"/>
    <mergeCell ref="T92:V92"/>
    <mergeCell ref="B107:B110"/>
    <mergeCell ref="D107:W107"/>
    <mergeCell ref="C108:C110"/>
    <mergeCell ref="D108:D110"/>
    <mergeCell ref="E108:E110"/>
    <mergeCell ref="T110:V110"/>
    <mergeCell ref="B100:B106"/>
    <mergeCell ref="D100:W100"/>
    <mergeCell ref="C101:C106"/>
    <mergeCell ref="D101:D106"/>
    <mergeCell ref="E101:E106"/>
    <mergeCell ref="T106:V106"/>
    <mergeCell ref="B116:B120"/>
    <mergeCell ref="D116:W116"/>
    <mergeCell ref="C117:C120"/>
    <mergeCell ref="D117:D120"/>
    <mergeCell ref="E117:E120"/>
    <mergeCell ref="T120:V120"/>
    <mergeCell ref="B111:B115"/>
    <mergeCell ref="D111:W111"/>
    <mergeCell ref="C112:C115"/>
    <mergeCell ref="D112:D115"/>
    <mergeCell ref="E112:E115"/>
    <mergeCell ref="T115:V115"/>
    <mergeCell ref="D128:W128"/>
    <mergeCell ref="B129:B134"/>
    <mergeCell ref="C129:C134"/>
    <mergeCell ref="D129:D134"/>
    <mergeCell ref="E129:E134"/>
    <mergeCell ref="T134:V134"/>
    <mergeCell ref="D121:W121"/>
    <mergeCell ref="B122:B127"/>
    <mergeCell ref="C122:C127"/>
    <mergeCell ref="D122:D127"/>
    <mergeCell ref="E122:E127"/>
    <mergeCell ref="T127:V127"/>
    <mergeCell ref="B142:B148"/>
    <mergeCell ref="D142:W142"/>
    <mergeCell ref="C143:C148"/>
    <mergeCell ref="D143:D148"/>
    <mergeCell ref="E143:E148"/>
    <mergeCell ref="T148:V148"/>
    <mergeCell ref="B135:B141"/>
    <mergeCell ref="D135:W135"/>
    <mergeCell ref="C136:C141"/>
    <mergeCell ref="D136:D141"/>
    <mergeCell ref="E136:E141"/>
    <mergeCell ref="T141:V141"/>
    <mergeCell ref="B152:B153"/>
    <mergeCell ref="C152:D153"/>
    <mergeCell ref="E152:F153"/>
    <mergeCell ref="G152:R152"/>
    <mergeCell ref="S152:W152"/>
    <mergeCell ref="B154:B156"/>
    <mergeCell ref="C154:D156"/>
    <mergeCell ref="E154:F154"/>
    <mergeCell ref="E155:F155"/>
    <mergeCell ref="E156:F156"/>
    <mergeCell ref="B157:B158"/>
    <mergeCell ref="C157:D158"/>
    <mergeCell ref="E157:F157"/>
    <mergeCell ref="E158:F158"/>
    <mergeCell ref="C159:D167"/>
    <mergeCell ref="E159:F159"/>
    <mergeCell ref="E160:F160"/>
    <mergeCell ref="E161:F161"/>
    <mergeCell ref="E162:F162"/>
    <mergeCell ref="E163:F163"/>
    <mergeCell ref="E164:F164"/>
    <mergeCell ref="E165:F165"/>
    <mergeCell ref="E166:F166"/>
    <mergeCell ref="E167:F167"/>
    <mergeCell ref="S180:S181"/>
    <mergeCell ref="E181:F181"/>
    <mergeCell ref="E173:F173"/>
    <mergeCell ref="E174:F174"/>
    <mergeCell ref="E175:F175"/>
    <mergeCell ref="B176:B178"/>
    <mergeCell ref="C176:D178"/>
    <mergeCell ref="E176:F176"/>
    <mergeCell ref="E177:F177"/>
    <mergeCell ref="E178:F178"/>
    <mergeCell ref="C168:D175"/>
    <mergeCell ref="E168:F168"/>
    <mergeCell ref="E169:F169"/>
    <mergeCell ref="E170:F170"/>
    <mergeCell ref="E171:F171"/>
    <mergeCell ref="E172:F172"/>
    <mergeCell ref="B179:B180"/>
    <mergeCell ref="C179:D180"/>
    <mergeCell ref="E179:F179"/>
    <mergeCell ref="E180:F180"/>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32920-CC10-4E25-A591-19BD9E7D66CA}">
  <dimension ref="B1:X53"/>
  <sheetViews>
    <sheetView topLeftCell="B29" workbookViewId="0">
      <selection activeCell="B34" sqref="B34:V34"/>
    </sheetView>
  </sheetViews>
  <sheetFormatPr baseColWidth="10" defaultColWidth="8.6640625" defaultRowHeight="12" x14ac:dyDescent="0.15"/>
  <cols>
    <col min="1" max="1" width="2.6640625" style="195" customWidth="1"/>
    <col min="2" max="2" width="3" style="195" customWidth="1"/>
    <col min="3" max="3" width="8.6640625" style="195"/>
    <col min="4" max="4" width="23.6640625" style="195" customWidth="1"/>
    <col min="5" max="5" width="32.5" style="195" customWidth="1"/>
    <col min="6" max="6" width="24.1640625" style="195" customWidth="1"/>
    <col min="7" max="18" width="2.6640625" style="195" customWidth="1"/>
    <col min="19" max="19" width="28.1640625" style="195" customWidth="1"/>
    <col min="20" max="21" width="4.6640625" style="195" customWidth="1"/>
    <col min="22" max="22" width="10.1640625" style="195" bestFit="1" customWidth="1"/>
    <col min="23" max="23" width="10.1640625" style="195" customWidth="1"/>
    <col min="24" max="24" width="17.1640625" style="195" customWidth="1"/>
    <col min="25" max="16384" width="8.6640625" style="195"/>
  </cols>
  <sheetData>
    <row r="1" spans="2:23" ht="15" x14ac:dyDescent="0.2">
      <c r="B1" s="407" t="s">
        <v>0</v>
      </c>
      <c r="C1" s="407"/>
      <c r="D1" s="407"/>
      <c r="E1" s="407"/>
      <c r="F1" s="407"/>
      <c r="G1" s="407"/>
      <c r="H1" s="407"/>
      <c r="I1" s="407"/>
      <c r="J1" s="407"/>
      <c r="K1" s="407"/>
      <c r="L1" s="407"/>
      <c r="M1" s="407"/>
      <c r="N1" s="407"/>
      <c r="O1" s="407"/>
      <c r="P1" s="407"/>
      <c r="Q1" s="407"/>
      <c r="R1" s="407"/>
      <c r="S1" s="407"/>
      <c r="T1" s="407"/>
      <c r="U1" s="407"/>
      <c r="V1" s="407"/>
      <c r="W1" s="407"/>
    </row>
    <row r="2" spans="2:23" ht="15" x14ac:dyDescent="0.2">
      <c r="B2" s="407" t="s">
        <v>1</v>
      </c>
      <c r="C2" s="407"/>
      <c r="D2" s="407"/>
      <c r="E2" s="407"/>
      <c r="F2" s="407"/>
      <c r="G2" s="407"/>
      <c r="H2" s="407"/>
      <c r="I2" s="407"/>
      <c r="J2" s="407"/>
      <c r="K2" s="407"/>
      <c r="L2" s="407"/>
      <c r="M2" s="407"/>
      <c r="N2" s="407"/>
      <c r="O2" s="407"/>
      <c r="P2" s="407"/>
      <c r="Q2" s="407"/>
      <c r="R2" s="407"/>
      <c r="S2" s="407"/>
      <c r="T2" s="407"/>
      <c r="U2" s="407"/>
      <c r="V2" s="407"/>
      <c r="W2" s="407"/>
    </row>
    <row r="3" spans="2:23" ht="15" x14ac:dyDescent="0.2">
      <c r="B3" s="407" t="s">
        <v>2</v>
      </c>
      <c r="C3" s="407"/>
      <c r="D3" s="407"/>
      <c r="E3" s="407"/>
      <c r="F3" s="407"/>
      <c r="G3" s="407"/>
      <c r="H3" s="407"/>
      <c r="I3" s="407"/>
      <c r="J3" s="407"/>
      <c r="K3" s="407"/>
      <c r="L3" s="407"/>
      <c r="M3" s="407"/>
      <c r="N3" s="407"/>
      <c r="O3" s="407"/>
      <c r="P3" s="407"/>
      <c r="Q3" s="407"/>
      <c r="R3" s="407"/>
      <c r="S3" s="407"/>
      <c r="T3" s="407"/>
      <c r="U3" s="407"/>
      <c r="V3" s="407"/>
      <c r="W3" s="407"/>
    </row>
    <row r="4" spans="2:23" x14ac:dyDescent="0.15">
      <c r="B4" s="196"/>
    </row>
    <row r="5" spans="2:23" s="197" customFormat="1" ht="16" x14ac:dyDescent="0.2">
      <c r="B5" s="633" t="s">
        <v>474</v>
      </c>
      <c r="C5" s="633"/>
      <c r="D5" s="633"/>
      <c r="E5" s="633" t="s">
        <v>704</v>
      </c>
      <c r="F5" s="633"/>
      <c r="G5" s="633"/>
      <c r="H5" s="633"/>
      <c r="I5" s="633"/>
      <c r="J5" s="633"/>
      <c r="K5" s="633"/>
      <c r="L5" s="633"/>
      <c r="M5" s="633"/>
      <c r="N5" s="633"/>
      <c r="O5" s="633"/>
      <c r="P5" s="633"/>
      <c r="Q5" s="633"/>
      <c r="R5" s="633"/>
      <c r="S5" s="633"/>
      <c r="T5" s="633"/>
      <c r="U5" s="633"/>
      <c r="V5" s="633"/>
      <c r="W5" s="633"/>
    </row>
    <row r="6" spans="2:23" s="197" customFormat="1" ht="16" x14ac:dyDescent="0.2">
      <c r="B6" s="633" t="s">
        <v>476</v>
      </c>
      <c r="C6" s="633"/>
      <c r="D6" s="633"/>
      <c r="E6" s="633" t="s">
        <v>705</v>
      </c>
      <c r="F6" s="633"/>
      <c r="G6" s="633"/>
      <c r="H6" s="633"/>
      <c r="I6" s="633"/>
      <c r="J6" s="633"/>
      <c r="K6" s="633"/>
      <c r="L6" s="633"/>
      <c r="M6" s="633"/>
      <c r="N6" s="633"/>
      <c r="O6" s="633"/>
      <c r="P6" s="633"/>
      <c r="Q6" s="633"/>
      <c r="R6" s="633"/>
      <c r="S6" s="633"/>
      <c r="T6" s="633"/>
      <c r="U6" s="633"/>
      <c r="V6" s="633"/>
      <c r="W6" s="633"/>
    </row>
    <row r="8" spans="2:23" x14ac:dyDescent="0.15">
      <c r="B8" s="712" t="s">
        <v>4</v>
      </c>
      <c r="C8" s="712" t="s">
        <v>5</v>
      </c>
      <c r="D8" s="712" t="s">
        <v>6</v>
      </c>
      <c r="E8" s="712" t="s">
        <v>7</v>
      </c>
      <c r="F8" s="712" t="s">
        <v>8</v>
      </c>
      <c r="G8" s="712" t="s">
        <v>9</v>
      </c>
      <c r="H8" s="712"/>
      <c r="I8" s="712"/>
      <c r="J8" s="712"/>
      <c r="K8" s="712"/>
      <c r="L8" s="712"/>
      <c r="M8" s="712"/>
      <c r="N8" s="712"/>
      <c r="O8" s="712"/>
      <c r="P8" s="712"/>
      <c r="Q8" s="712"/>
      <c r="R8" s="712"/>
      <c r="S8" s="712" t="s">
        <v>10</v>
      </c>
      <c r="T8" s="712"/>
      <c r="U8" s="712"/>
      <c r="V8" s="712"/>
      <c r="W8" s="712"/>
    </row>
    <row r="9" spans="2:23" ht="13" x14ac:dyDescent="0.15">
      <c r="B9" s="712"/>
      <c r="C9" s="712"/>
      <c r="D9" s="712"/>
      <c r="E9" s="712"/>
      <c r="F9" s="712"/>
      <c r="G9" s="198">
        <v>1</v>
      </c>
      <c r="H9" s="198">
        <v>2</v>
      </c>
      <c r="I9" s="198">
        <v>3</v>
      </c>
      <c r="J9" s="198">
        <v>4</v>
      </c>
      <c r="K9" s="198">
        <v>5</v>
      </c>
      <c r="L9" s="198">
        <v>6</v>
      </c>
      <c r="M9" s="198">
        <v>7</v>
      </c>
      <c r="N9" s="198">
        <v>8</v>
      </c>
      <c r="O9" s="198">
        <v>9</v>
      </c>
      <c r="P9" s="198">
        <v>10</v>
      </c>
      <c r="Q9" s="198">
        <v>11</v>
      </c>
      <c r="R9" s="198">
        <v>12</v>
      </c>
      <c r="S9" s="198" t="s">
        <v>11</v>
      </c>
      <c r="T9" s="198" t="s">
        <v>12</v>
      </c>
      <c r="U9" s="198" t="s">
        <v>13</v>
      </c>
      <c r="V9" s="198" t="s">
        <v>14</v>
      </c>
      <c r="W9" s="198" t="s">
        <v>15</v>
      </c>
    </row>
    <row r="10" spans="2:23" ht="13" x14ac:dyDescent="0.15">
      <c r="B10" s="5"/>
      <c r="C10" s="286" t="s">
        <v>16</v>
      </c>
      <c r="D10" s="786"/>
      <c r="E10" s="787"/>
      <c r="F10" s="787"/>
      <c r="G10" s="787"/>
      <c r="H10" s="787"/>
      <c r="I10" s="787"/>
      <c r="J10" s="787"/>
      <c r="K10" s="787"/>
      <c r="L10" s="787"/>
      <c r="M10" s="787"/>
      <c r="N10" s="787"/>
      <c r="O10" s="787"/>
      <c r="P10" s="787"/>
      <c r="Q10" s="787"/>
      <c r="R10" s="787"/>
      <c r="S10" s="787"/>
      <c r="T10" s="787"/>
      <c r="U10" s="787"/>
      <c r="V10" s="787"/>
      <c r="W10" s="787"/>
    </row>
    <row r="11" spans="2:23" ht="26" x14ac:dyDescent="0.15">
      <c r="B11" s="759"/>
      <c r="C11" s="759" t="s">
        <v>706</v>
      </c>
      <c r="D11" s="759" t="s">
        <v>140</v>
      </c>
      <c r="E11" s="287" t="s">
        <v>707</v>
      </c>
      <c r="F11" s="287" t="s">
        <v>708</v>
      </c>
      <c r="G11" s="288"/>
      <c r="H11" s="288"/>
      <c r="I11" s="288"/>
      <c r="J11" s="288"/>
      <c r="K11" s="289"/>
      <c r="L11" s="289"/>
      <c r="M11" s="289"/>
      <c r="N11" s="289"/>
      <c r="O11" s="288"/>
      <c r="P11" s="288"/>
      <c r="Q11" s="288"/>
      <c r="R11" s="288"/>
      <c r="S11" s="287" t="s">
        <v>709</v>
      </c>
      <c r="T11" s="290">
        <v>1</v>
      </c>
      <c r="U11" s="290">
        <v>25</v>
      </c>
      <c r="V11" s="291">
        <v>15000</v>
      </c>
      <c r="W11" s="291">
        <f>T11*U11*V11</f>
        <v>375000</v>
      </c>
    </row>
    <row r="12" spans="2:23" ht="26" x14ac:dyDescent="0.15">
      <c r="B12" s="760"/>
      <c r="C12" s="760"/>
      <c r="D12" s="760"/>
      <c r="E12" s="287" t="s">
        <v>710</v>
      </c>
      <c r="F12" s="287" t="s">
        <v>711</v>
      </c>
      <c r="G12" s="288"/>
      <c r="H12" s="288"/>
      <c r="I12" s="288"/>
      <c r="J12" s="288"/>
      <c r="K12" s="289"/>
      <c r="L12" s="289"/>
      <c r="M12" s="292"/>
      <c r="N12" s="288"/>
      <c r="O12" s="288"/>
      <c r="P12" s="288"/>
      <c r="Q12" s="288"/>
      <c r="R12" s="288"/>
      <c r="S12" s="287"/>
      <c r="T12" s="290"/>
      <c r="U12" s="290"/>
      <c r="V12" s="291"/>
      <c r="W12" s="291"/>
    </row>
    <row r="13" spans="2:23" ht="13" x14ac:dyDescent="0.15">
      <c r="B13" s="760"/>
      <c r="C13" s="760"/>
      <c r="D13" s="760"/>
      <c r="E13" s="287" t="s">
        <v>712</v>
      </c>
      <c r="F13" s="47" t="s">
        <v>713</v>
      </c>
      <c r="G13" s="288"/>
      <c r="H13" s="288"/>
      <c r="I13" s="288"/>
      <c r="J13" s="288"/>
      <c r="K13" s="288"/>
      <c r="L13" s="289"/>
      <c r="M13" s="289"/>
      <c r="N13" s="292"/>
      <c r="O13" s="292"/>
      <c r="P13" s="288"/>
      <c r="Q13" s="288"/>
      <c r="R13" s="288"/>
      <c r="S13" s="233" t="s">
        <v>714</v>
      </c>
      <c r="T13" s="290">
        <v>1</v>
      </c>
      <c r="U13" s="290">
        <v>1</v>
      </c>
      <c r="V13" s="291">
        <v>2500000</v>
      </c>
      <c r="W13" s="291">
        <f t="shared" ref="W13" si="0">T13*U13*V13</f>
        <v>2500000</v>
      </c>
    </row>
    <row r="14" spans="2:23" x14ac:dyDescent="0.15">
      <c r="B14" s="760"/>
      <c r="C14" s="760"/>
      <c r="D14" s="760"/>
      <c r="E14" s="287"/>
      <c r="F14" s="47" t="s">
        <v>715</v>
      </c>
      <c r="G14" s="288"/>
      <c r="H14" s="288"/>
      <c r="I14" s="288"/>
      <c r="J14" s="288"/>
      <c r="K14" s="288"/>
      <c r="L14" s="292"/>
      <c r="M14" s="289"/>
      <c r="N14" s="292"/>
      <c r="O14" s="292"/>
      <c r="P14" s="288"/>
      <c r="Q14" s="288"/>
      <c r="R14" s="288"/>
      <c r="S14" s="233"/>
      <c r="T14" s="290"/>
      <c r="U14" s="290"/>
      <c r="V14" s="291"/>
      <c r="W14" s="291"/>
    </row>
    <row r="15" spans="2:23" ht="13" x14ac:dyDescent="0.15">
      <c r="B15" s="760"/>
      <c r="C15" s="760"/>
      <c r="D15" s="760"/>
      <c r="E15" s="287"/>
      <c r="F15" s="47" t="s">
        <v>42</v>
      </c>
      <c r="G15" s="288"/>
      <c r="H15" s="288"/>
      <c r="I15" s="288"/>
      <c r="J15" s="288"/>
      <c r="K15" s="288"/>
      <c r="L15" s="292"/>
      <c r="N15" s="289"/>
      <c r="O15" s="292"/>
      <c r="P15" s="288"/>
      <c r="Q15" s="288"/>
      <c r="R15" s="288"/>
      <c r="S15" s="233" t="s">
        <v>22</v>
      </c>
      <c r="T15" s="290">
        <v>1</v>
      </c>
      <c r="U15" s="290">
        <v>25</v>
      </c>
      <c r="V15" s="291">
        <v>15000</v>
      </c>
      <c r="W15" s="291">
        <f t="shared" ref="W15" si="1">T15*U15*V15</f>
        <v>375000</v>
      </c>
    </row>
    <row r="16" spans="2:23" ht="13" x14ac:dyDescent="0.15">
      <c r="B16" s="760"/>
      <c r="C16" s="760"/>
      <c r="D16" s="760"/>
      <c r="E16" s="287"/>
      <c r="F16" s="233" t="s">
        <v>716</v>
      </c>
      <c r="G16" s="288"/>
      <c r="H16" s="288"/>
      <c r="I16" s="288"/>
      <c r="J16" s="288"/>
      <c r="K16" s="288"/>
      <c r="L16" s="292"/>
      <c r="N16" s="289"/>
      <c r="O16" s="292"/>
      <c r="P16" s="288"/>
      <c r="Q16" s="288"/>
      <c r="R16" s="288"/>
      <c r="S16" s="233"/>
      <c r="T16" s="290"/>
      <c r="U16" s="290"/>
      <c r="V16" s="291"/>
      <c r="W16" s="291"/>
    </row>
    <row r="17" spans="2:23" ht="13" x14ac:dyDescent="0.15">
      <c r="B17" s="760"/>
      <c r="C17" s="760"/>
      <c r="D17" s="760"/>
      <c r="E17" s="287" t="s">
        <v>717</v>
      </c>
      <c r="F17" s="47" t="s">
        <v>713</v>
      </c>
      <c r="G17" s="288"/>
      <c r="H17" s="288"/>
      <c r="I17" s="288"/>
      <c r="J17" s="288"/>
      <c r="K17" s="288"/>
      <c r="L17" s="292"/>
      <c r="M17" s="292"/>
      <c r="N17" s="289"/>
      <c r="O17" s="289"/>
      <c r="P17" s="292"/>
      <c r="Q17" s="288"/>
      <c r="R17" s="288"/>
      <c r="S17" s="233" t="s">
        <v>714</v>
      </c>
      <c r="T17" s="290">
        <v>1</v>
      </c>
      <c r="U17" s="290">
        <v>1</v>
      </c>
      <c r="V17" s="291">
        <v>2500000</v>
      </c>
      <c r="W17" s="291">
        <f t="shared" ref="W17:W23" si="2">T17*U17*V17</f>
        <v>2500000</v>
      </c>
    </row>
    <row r="18" spans="2:23" x14ac:dyDescent="0.15">
      <c r="B18" s="760"/>
      <c r="C18" s="760"/>
      <c r="D18" s="760"/>
      <c r="E18" s="287"/>
      <c r="F18" s="47" t="s">
        <v>715</v>
      </c>
      <c r="G18" s="288"/>
      <c r="H18" s="288"/>
      <c r="I18" s="288"/>
      <c r="J18" s="288"/>
      <c r="K18" s="288"/>
      <c r="L18" s="292"/>
      <c r="M18" s="292"/>
      <c r="N18" s="292"/>
      <c r="O18" s="289"/>
      <c r="P18" s="292"/>
      <c r="Q18" s="288"/>
      <c r="R18" s="288"/>
      <c r="S18" s="233"/>
      <c r="T18" s="290"/>
      <c r="U18" s="290"/>
      <c r="V18" s="291"/>
      <c r="W18" s="291"/>
    </row>
    <row r="19" spans="2:23" ht="13" x14ac:dyDescent="0.15">
      <c r="B19" s="760"/>
      <c r="C19" s="760"/>
      <c r="D19" s="760"/>
      <c r="E19" s="287"/>
      <c r="F19" s="47" t="s">
        <v>42</v>
      </c>
      <c r="G19" s="288"/>
      <c r="H19" s="288"/>
      <c r="I19" s="288"/>
      <c r="J19" s="288"/>
      <c r="K19" s="288"/>
      <c r="L19" s="292"/>
      <c r="M19" s="292"/>
      <c r="N19" s="292"/>
      <c r="P19" s="289"/>
      <c r="Q19" s="288"/>
      <c r="R19" s="288"/>
      <c r="S19" s="233" t="s">
        <v>22</v>
      </c>
      <c r="T19" s="290">
        <v>1</v>
      </c>
      <c r="U19" s="290">
        <v>5</v>
      </c>
      <c r="V19" s="291">
        <v>15000</v>
      </c>
      <c r="W19" s="291">
        <f t="shared" si="2"/>
        <v>75000</v>
      </c>
    </row>
    <row r="20" spans="2:23" ht="13" x14ac:dyDescent="0.15">
      <c r="B20" s="761"/>
      <c r="C20" s="761"/>
      <c r="D20" s="761"/>
      <c r="F20" s="233" t="s">
        <v>716</v>
      </c>
      <c r="G20" s="288"/>
      <c r="H20" s="288"/>
      <c r="I20" s="288"/>
      <c r="J20" s="288"/>
      <c r="K20" s="288"/>
      <c r="L20" s="288"/>
      <c r="M20" s="292"/>
      <c r="N20" s="292"/>
      <c r="P20" s="289"/>
      <c r="Q20" s="288"/>
      <c r="R20" s="288"/>
      <c r="S20" s="288"/>
      <c r="T20" s="290"/>
      <c r="U20" s="290"/>
      <c r="V20" s="291"/>
      <c r="W20" s="291">
        <f t="shared" si="2"/>
        <v>0</v>
      </c>
    </row>
    <row r="21" spans="2:23" ht="13" x14ac:dyDescent="0.15">
      <c r="B21" s="5"/>
      <c r="C21" s="286" t="s">
        <v>108</v>
      </c>
      <c r="D21" s="786"/>
      <c r="E21" s="787"/>
      <c r="F21" s="787"/>
      <c r="G21" s="787"/>
      <c r="H21" s="787"/>
      <c r="I21" s="787"/>
      <c r="J21" s="787"/>
      <c r="K21" s="787"/>
      <c r="L21" s="787"/>
      <c r="M21" s="787"/>
      <c r="N21" s="787"/>
      <c r="O21" s="787"/>
      <c r="P21" s="787"/>
      <c r="Q21" s="787"/>
      <c r="R21" s="787"/>
      <c r="S21" s="787"/>
      <c r="T21" s="787"/>
      <c r="U21" s="787"/>
      <c r="V21" s="787"/>
      <c r="W21" s="787"/>
    </row>
    <row r="22" spans="2:23" s="270" customFormat="1" ht="13" x14ac:dyDescent="0.2">
      <c r="B22" s="759"/>
      <c r="C22" s="759" t="s">
        <v>718</v>
      </c>
      <c r="D22" s="759" t="s">
        <v>719</v>
      </c>
      <c r="E22" s="782" t="s">
        <v>720</v>
      </c>
      <c r="F22" s="782" t="s">
        <v>721</v>
      </c>
      <c r="G22" s="287"/>
      <c r="H22" s="287"/>
      <c r="I22" s="287"/>
      <c r="J22" s="287"/>
      <c r="K22" s="287"/>
      <c r="L22" s="293"/>
      <c r="M22" s="293"/>
      <c r="N22" s="287"/>
      <c r="O22" s="287"/>
      <c r="P22" s="287"/>
      <c r="Q22" s="287"/>
      <c r="R22" s="287"/>
      <c r="S22" s="256" t="s">
        <v>722</v>
      </c>
      <c r="T22" s="290">
        <v>1</v>
      </c>
      <c r="U22" s="290">
        <v>1</v>
      </c>
      <c r="V22" s="291">
        <v>500000</v>
      </c>
      <c r="W22" s="291">
        <f t="shared" si="2"/>
        <v>500000</v>
      </c>
    </row>
    <row r="23" spans="2:23" s="270" customFormat="1" ht="13" x14ac:dyDescent="0.2">
      <c r="B23" s="760"/>
      <c r="C23" s="760"/>
      <c r="D23" s="760"/>
      <c r="E23" s="783"/>
      <c r="F23" s="783"/>
      <c r="G23" s="287"/>
      <c r="H23" s="287"/>
      <c r="I23" s="287"/>
      <c r="J23" s="287"/>
      <c r="K23" s="287"/>
      <c r="L23" s="293"/>
      <c r="M23" s="293"/>
      <c r="N23" s="294"/>
      <c r="O23" s="287"/>
      <c r="P23" s="287"/>
      <c r="Q23" s="287"/>
      <c r="R23" s="287"/>
      <c r="S23" s="256" t="s">
        <v>714</v>
      </c>
      <c r="T23" s="290">
        <v>1</v>
      </c>
      <c r="U23" s="290">
        <v>1</v>
      </c>
      <c r="V23" s="291">
        <v>1500000</v>
      </c>
      <c r="W23" s="291">
        <f t="shared" si="2"/>
        <v>1500000</v>
      </c>
    </row>
    <row r="24" spans="2:23" s="270" customFormat="1" ht="25.75" customHeight="1" x14ac:dyDescent="0.2">
      <c r="B24" s="760"/>
      <c r="C24" s="760"/>
      <c r="D24" s="760"/>
      <c r="E24" s="287" t="s">
        <v>723</v>
      </c>
      <c r="F24" s="287" t="s">
        <v>724</v>
      </c>
      <c r="G24" s="287"/>
      <c r="H24" s="287"/>
      <c r="I24" s="287"/>
      <c r="J24" s="287"/>
      <c r="K24" s="287"/>
      <c r="L24" s="287"/>
      <c r="M24" s="287"/>
      <c r="O24" s="287"/>
      <c r="P24" s="293"/>
      <c r="Q24" s="287"/>
      <c r="R24" s="287"/>
      <c r="S24" s="287"/>
      <c r="T24" s="290"/>
      <c r="U24" s="290"/>
      <c r="V24" s="291"/>
      <c r="W24" s="291"/>
    </row>
    <row r="25" spans="2:23" s="270" customFormat="1" ht="26" x14ac:dyDescent="0.2">
      <c r="B25" s="256"/>
      <c r="C25" s="759" t="s">
        <v>725</v>
      </c>
      <c r="D25" s="759" t="s">
        <v>726</v>
      </c>
      <c r="E25" s="287" t="s">
        <v>727</v>
      </c>
      <c r="F25" s="287" t="s">
        <v>728</v>
      </c>
      <c r="G25" s="287"/>
      <c r="H25" s="287"/>
      <c r="I25" s="287"/>
      <c r="J25" s="287"/>
      <c r="K25" s="287"/>
      <c r="L25" s="287"/>
      <c r="M25" s="287"/>
      <c r="N25" s="287"/>
      <c r="O25" s="287"/>
      <c r="P25" s="287"/>
      <c r="Q25" s="293"/>
      <c r="R25" s="287"/>
      <c r="S25" s="287"/>
      <c r="T25" s="290"/>
      <c r="U25" s="290"/>
      <c r="V25" s="291"/>
      <c r="W25" s="291"/>
    </row>
    <row r="26" spans="2:23" s="270" customFormat="1" ht="13" x14ac:dyDescent="0.2">
      <c r="B26" s="256"/>
      <c r="C26" s="760"/>
      <c r="D26" s="760"/>
      <c r="E26" s="287" t="s">
        <v>729</v>
      </c>
      <c r="F26" s="287" t="s">
        <v>730</v>
      </c>
      <c r="G26" s="287"/>
      <c r="H26" s="287"/>
      <c r="I26" s="287"/>
      <c r="J26" s="287"/>
      <c r="K26" s="287"/>
      <c r="L26" s="287"/>
      <c r="M26" s="287"/>
      <c r="N26" s="287"/>
      <c r="O26" s="287"/>
      <c r="P26" s="287"/>
      <c r="Q26" s="287"/>
      <c r="R26" s="293"/>
      <c r="S26" s="287"/>
      <c r="T26" s="290"/>
      <c r="U26" s="290"/>
      <c r="V26" s="291"/>
      <c r="W26" s="291"/>
    </row>
    <row r="27" spans="2:23" s="270" customFormat="1" ht="38.5" customHeight="1" x14ac:dyDescent="0.2">
      <c r="B27" s="256"/>
      <c r="C27" s="759" t="s">
        <v>731</v>
      </c>
      <c r="D27" s="759" t="s">
        <v>146</v>
      </c>
      <c r="E27" s="287" t="s">
        <v>732</v>
      </c>
      <c r="F27" s="287" t="s">
        <v>733</v>
      </c>
      <c r="G27" s="287"/>
      <c r="H27" s="287"/>
      <c r="I27" s="287"/>
      <c r="J27" s="287"/>
      <c r="K27" s="287"/>
      <c r="L27" s="293"/>
      <c r="M27" s="293"/>
      <c r="N27" s="293"/>
      <c r="O27" s="287"/>
      <c r="P27" s="287"/>
      <c r="Q27" s="287"/>
      <c r="R27" s="287"/>
      <c r="S27" s="287"/>
      <c r="T27" s="290"/>
      <c r="U27" s="290"/>
      <c r="V27" s="291"/>
      <c r="W27" s="291"/>
    </row>
    <row r="28" spans="2:23" s="270" customFormat="1" ht="13" x14ac:dyDescent="0.2">
      <c r="B28" s="256"/>
      <c r="C28" s="760"/>
      <c r="D28" s="760"/>
      <c r="E28" s="287" t="s">
        <v>734</v>
      </c>
      <c r="F28" s="287"/>
      <c r="G28" s="287"/>
      <c r="H28" s="287"/>
      <c r="I28" s="287"/>
      <c r="J28" s="287"/>
      <c r="K28" s="287"/>
      <c r="L28" s="287"/>
      <c r="M28" s="287"/>
      <c r="N28" s="293"/>
      <c r="O28" s="293"/>
      <c r="P28" s="287"/>
      <c r="Q28" s="287"/>
      <c r="R28" s="287"/>
      <c r="S28" s="287"/>
      <c r="T28" s="290"/>
      <c r="U28" s="290"/>
      <c r="V28" s="291"/>
      <c r="W28" s="291"/>
    </row>
    <row r="29" spans="2:23" s="270" customFormat="1" ht="26" x14ac:dyDescent="0.2">
      <c r="B29" s="256"/>
      <c r="C29" s="761"/>
      <c r="D29" s="761"/>
      <c r="E29" s="287" t="s">
        <v>735</v>
      </c>
      <c r="F29" s="287" t="s">
        <v>736</v>
      </c>
      <c r="G29" s="287"/>
      <c r="H29" s="287"/>
      <c r="I29" s="287"/>
      <c r="J29" s="287"/>
      <c r="K29" s="287"/>
      <c r="L29" s="287"/>
      <c r="M29" s="287"/>
      <c r="N29" s="287"/>
      <c r="O29" s="293"/>
      <c r="P29" s="293"/>
      <c r="Q29" s="287"/>
      <c r="R29" s="287"/>
      <c r="S29" s="287"/>
      <c r="T29" s="290"/>
      <c r="U29" s="290"/>
      <c r="V29" s="291"/>
      <c r="W29" s="291"/>
    </row>
    <row r="30" spans="2:23" s="270" customFormat="1" ht="52.25" customHeight="1" x14ac:dyDescent="0.2">
      <c r="B30" s="256"/>
      <c r="C30" s="759" t="s">
        <v>737</v>
      </c>
      <c r="D30" s="759" t="s">
        <v>738</v>
      </c>
      <c r="E30" s="256" t="s">
        <v>739</v>
      </c>
      <c r="F30" s="287" t="s">
        <v>740</v>
      </c>
      <c r="G30" s="287"/>
      <c r="H30" s="287"/>
      <c r="I30" s="287"/>
      <c r="J30" s="287"/>
      <c r="K30" s="287"/>
      <c r="L30" s="287"/>
      <c r="M30" s="287"/>
      <c r="N30" s="293"/>
      <c r="O30" s="287"/>
      <c r="P30" s="287"/>
      <c r="Q30" s="287"/>
      <c r="R30" s="287"/>
      <c r="S30" s="287"/>
      <c r="T30" s="290"/>
      <c r="U30" s="290"/>
      <c r="V30" s="291"/>
      <c r="W30" s="291"/>
    </row>
    <row r="31" spans="2:23" s="270" customFormat="1" ht="52" x14ac:dyDescent="0.2">
      <c r="B31" s="256"/>
      <c r="C31" s="760"/>
      <c r="D31" s="760"/>
      <c r="E31" s="287" t="s">
        <v>741</v>
      </c>
      <c r="F31" s="287" t="s">
        <v>742</v>
      </c>
      <c r="G31" s="287"/>
      <c r="H31" s="287"/>
      <c r="I31" s="287"/>
      <c r="J31" s="287"/>
      <c r="K31" s="287"/>
      <c r="L31" s="287"/>
      <c r="M31" s="287"/>
      <c r="N31" s="287"/>
      <c r="O31" s="293"/>
      <c r="P31" s="287"/>
      <c r="Q31" s="287"/>
      <c r="R31" s="287"/>
      <c r="S31" s="287"/>
      <c r="T31" s="290"/>
      <c r="U31" s="290"/>
      <c r="V31" s="291"/>
      <c r="W31" s="291"/>
    </row>
    <row r="32" spans="2:23" s="270" customFormat="1" ht="39" x14ac:dyDescent="0.2">
      <c r="B32" s="256"/>
      <c r="C32" s="760"/>
      <c r="D32" s="760"/>
      <c r="E32" s="287" t="s">
        <v>743</v>
      </c>
      <c r="F32" s="287" t="s">
        <v>744</v>
      </c>
      <c r="G32" s="287"/>
      <c r="H32" s="287"/>
      <c r="I32" s="287"/>
      <c r="J32" s="287"/>
      <c r="K32" s="287"/>
      <c r="L32" s="287"/>
      <c r="M32" s="287"/>
      <c r="N32" s="287"/>
      <c r="O32" s="287"/>
      <c r="P32" s="293"/>
      <c r="Q32" s="287"/>
      <c r="R32" s="287"/>
      <c r="S32" s="287"/>
      <c r="T32" s="290"/>
      <c r="U32" s="290"/>
      <c r="V32" s="291"/>
      <c r="W32" s="291"/>
    </row>
    <row r="33" spans="2:24" ht="52" x14ac:dyDescent="0.15">
      <c r="B33" s="8"/>
      <c r="C33" s="761"/>
      <c r="D33" s="761"/>
      <c r="E33" s="287" t="s">
        <v>729</v>
      </c>
      <c r="F33" s="287" t="s">
        <v>745</v>
      </c>
      <c r="G33" s="295"/>
      <c r="H33" s="295"/>
      <c r="I33" s="295"/>
      <c r="J33" s="295"/>
      <c r="K33" s="295"/>
      <c r="L33" s="295"/>
      <c r="M33" s="295"/>
      <c r="N33" s="295"/>
      <c r="O33" s="295"/>
      <c r="P33" s="295"/>
      <c r="Q33" s="296"/>
      <c r="R33" s="296"/>
      <c r="S33" s="297"/>
      <c r="T33" s="290"/>
      <c r="U33" s="290"/>
      <c r="V33" s="291"/>
      <c r="W33" s="291"/>
    </row>
    <row r="34" spans="2:24" x14ac:dyDescent="0.15">
      <c r="B34" s="784" t="s">
        <v>444</v>
      </c>
      <c r="C34" s="784"/>
      <c r="D34" s="784"/>
      <c r="E34" s="784"/>
      <c r="F34" s="784"/>
      <c r="G34" s="784"/>
      <c r="H34" s="784"/>
      <c r="I34" s="784"/>
      <c r="J34" s="784"/>
      <c r="K34" s="784"/>
      <c r="L34" s="784"/>
      <c r="M34" s="784"/>
      <c r="N34" s="784"/>
      <c r="O34" s="784"/>
      <c r="P34" s="784"/>
      <c r="Q34" s="784"/>
      <c r="R34" s="784"/>
      <c r="S34" s="784"/>
      <c r="T34" s="784"/>
      <c r="U34" s="784"/>
      <c r="V34" s="784"/>
      <c r="W34" s="299">
        <f>SUM(W11:W33)</f>
        <v>7825000</v>
      </c>
    </row>
    <row r="36" spans="2:24" x14ac:dyDescent="0.15">
      <c r="B36" s="785" t="s">
        <v>284</v>
      </c>
      <c r="C36" s="785"/>
      <c r="D36" s="785"/>
      <c r="E36" s="785"/>
      <c r="F36" s="785"/>
      <c r="G36" s="785"/>
      <c r="H36" s="785"/>
      <c r="I36" s="785"/>
      <c r="J36" s="785"/>
      <c r="K36" s="785"/>
      <c r="L36" s="785"/>
      <c r="M36" s="785"/>
      <c r="N36" s="785"/>
      <c r="O36" s="785"/>
      <c r="P36" s="785"/>
      <c r="Q36" s="785"/>
      <c r="R36" s="785"/>
      <c r="S36" s="785"/>
      <c r="T36" s="785"/>
      <c r="U36" s="785"/>
      <c r="V36" s="785"/>
      <c r="W36" s="785"/>
    </row>
    <row r="37" spans="2:24" x14ac:dyDescent="0.15">
      <c r="B37" s="712" t="s">
        <v>4</v>
      </c>
      <c r="C37" s="712" t="s">
        <v>7</v>
      </c>
      <c r="D37" s="712"/>
      <c r="E37" s="712" t="s">
        <v>8</v>
      </c>
      <c r="F37" s="712"/>
      <c r="G37" s="712" t="s">
        <v>9</v>
      </c>
      <c r="H37" s="712"/>
      <c r="I37" s="712"/>
      <c r="J37" s="712"/>
      <c r="K37" s="712"/>
      <c r="L37" s="712"/>
      <c r="M37" s="712"/>
      <c r="N37" s="712"/>
      <c r="O37" s="712"/>
      <c r="P37" s="712"/>
      <c r="Q37" s="712"/>
      <c r="R37" s="712"/>
      <c r="S37" s="712" t="s">
        <v>10</v>
      </c>
      <c r="T37" s="712"/>
      <c r="U37" s="712"/>
      <c r="V37" s="712"/>
      <c r="W37" s="712"/>
    </row>
    <row r="38" spans="2:24" ht="13" x14ac:dyDescent="0.15">
      <c r="B38" s="712"/>
      <c r="C38" s="712"/>
      <c r="D38" s="712"/>
      <c r="E38" s="712"/>
      <c r="F38" s="712"/>
      <c r="G38" s="198">
        <v>1</v>
      </c>
      <c r="H38" s="198">
        <v>2</v>
      </c>
      <c r="I38" s="198">
        <v>3</v>
      </c>
      <c r="J38" s="198">
        <v>4</v>
      </c>
      <c r="K38" s="198">
        <v>5</v>
      </c>
      <c r="L38" s="198">
        <v>6</v>
      </c>
      <c r="M38" s="198">
        <v>7</v>
      </c>
      <c r="N38" s="198">
        <v>8</v>
      </c>
      <c r="O38" s="198">
        <v>9</v>
      </c>
      <c r="P38" s="198">
        <v>10</v>
      </c>
      <c r="Q38" s="198">
        <v>11</v>
      </c>
      <c r="R38" s="198">
        <v>12</v>
      </c>
      <c r="S38" s="198" t="s">
        <v>11</v>
      </c>
      <c r="T38" s="198" t="s">
        <v>12</v>
      </c>
      <c r="U38" s="198" t="s">
        <v>13</v>
      </c>
      <c r="V38" s="198" t="s">
        <v>14</v>
      </c>
      <c r="W38" s="198" t="s">
        <v>15</v>
      </c>
    </row>
    <row r="39" spans="2:24" x14ac:dyDescent="0.15">
      <c r="B39" s="300"/>
      <c r="C39" s="641" t="s">
        <v>746</v>
      </c>
      <c r="D39" s="641"/>
      <c r="E39" s="641" t="s">
        <v>746</v>
      </c>
      <c r="F39" s="641"/>
      <c r="G39" s="98"/>
      <c r="H39" s="98"/>
      <c r="I39" s="98"/>
      <c r="J39" s="98"/>
      <c r="K39" s="48"/>
      <c r="L39" s="48"/>
      <c r="M39" s="48"/>
      <c r="N39" s="48"/>
      <c r="O39" s="48"/>
      <c r="P39" s="48"/>
      <c r="Q39" s="48"/>
      <c r="R39" s="48"/>
      <c r="S39" s="47"/>
      <c r="T39" s="274"/>
      <c r="U39" s="274"/>
      <c r="V39" s="47"/>
      <c r="W39" s="47"/>
    </row>
    <row r="40" spans="2:24" x14ac:dyDescent="0.15">
      <c r="B40" s="301"/>
      <c r="C40" s="641" t="s">
        <v>747</v>
      </c>
      <c r="D40" s="641"/>
      <c r="E40" s="641" t="s">
        <v>747</v>
      </c>
      <c r="F40" s="641"/>
      <c r="G40" s="98"/>
      <c r="H40" s="98"/>
      <c r="I40" s="98"/>
      <c r="J40" s="98"/>
      <c r="K40" s="48"/>
      <c r="L40" s="48"/>
      <c r="M40" s="48"/>
      <c r="N40" s="48"/>
      <c r="O40" s="48"/>
      <c r="P40" s="48"/>
      <c r="Q40" s="48"/>
      <c r="R40" s="48"/>
      <c r="S40" s="47"/>
      <c r="T40" s="274"/>
      <c r="U40" s="274"/>
      <c r="V40" s="47"/>
      <c r="W40" s="47"/>
    </row>
    <row r="41" spans="2:24" ht="12" customHeight="1" x14ac:dyDescent="0.15">
      <c r="C41" s="641" t="s">
        <v>748</v>
      </c>
      <c r="D41" s="641"/>
      <c r="E41" s="641" t="s">
        <v>748</v>
      </c>
      <c r="F41" s="641"/>
      <c r="G41" s="47"/>
      <c r="H41" s="47"/>
      <c r="I41" s="47"/>
      <c r="J41" s="47"/>
      <c r="K41" s="47"/>
      <c r="L41" s="47"/>
      <c r="M41" s="47"/>
      <c r="N41" s="47"/>
      <c r="O41" s="47"/>
      <c r="P41" s="47"/>
      <c r="Q41" s="47"/>
      <c r="R41" s="47"/>
      <c r="S41" s="47"/>
      <c r="T41" s="274"/>
      <c r="U41" s="274"/>
      <c r="V41" s="47"/>
      <c r="W41" s="47"/>
    </row>
    <row r="42" spans="2:24" ht="12" customHeight="1" x14ac:dyDescent="0.15">
      <c r="C42" s="776" t="s">
        <v>749</v>
      </c>
      <c r="D42" s="777"/>
      <c r="E42" s="641" t="s">
        <v>750</v>
      </c>
      <c r="F42" s="641"/>
      <c r="G42" s="47"/>
      <c r="H42" s="98"/>
      <c r="I42" s="47"/>
      <c r="J42" s="47"/>
      <c r="K42" s="48"/>
      <c r="L42" s="48"/>
      <c r="M42" s="48"/>
      <c r="N42" s="48"/>
      <c r="O42" s="48"/>
      <c r="P42" s="48"/>
      <c r="Q42" s="48"/>
      <c r="R42" s="48"/>
      <c r="S42" s="276" t="s">
        <v>751</v>
      </c>
      <c r="T42" s="301">
        <v>1</v>
      </c>
      <c r="U42" s="274">
        <v>1</v>
      </c>
      <c r="V42" s="50">
        <v>1100000</v>
      </c>
      <c r="W42" s="50">
        <f>T42*U42*V42</f>
        <v>1100000</v>
      </c>
      <c r="X42" s="793" t="s">
        <v>1081</v>
      </c>
    </row>
    <row r="43" spans="2:24" ht="13" x14ac:dyDescent="0.15">
      <c r="C43" s="778"/>
      <c r="D43" s="779"/>
      <c r="E43" s="641" t="s">
        <v>752</v>
      </c>
      <c r="F43" s="641"/>
      <c r="G43" s="47"/>
      <c r="H43" s="47"/>
      <c r="I43" s="47"/>
      <c r="J43" s="47"/>
      <c r="K43" s="47"/>
      <c r="L43" s="47"/>
      <c r="M43" s="47"/>
      <c r="N43" s="47"/>
      <c r="O43" s="47"/>
      <c r="P43" s="47"/>
      <c r="Q43" s="47"/>
      <c r="R43" s="47"/>
      <c r="S43" s="276" t="s">
        <v>753</v>
      </c>
      <c r="T43" s="301">
        <v>1</v>
      </c>
      <c r="U43" s="274">
        <v>2</v>
      </c>
      <c r="V43" s="50">
        <v>1250000</v>
      </c>
      <c r="W43" s="50">
        <f>T43*U43*V43</f>
        <v>2500000</v>
      </c>
      <c r="X43" s="793" t="s">
        <v>1081</v>
      </c>
    </row>
    <row r="44" spans="2:24" x14ac:dyDescent="0.15">
      <c r="C44" s="780"/>
      <c r="D44" s="781"/>
      <c r="E44" s="641"/>
      <c r="F44" s="641"/>
      <c r="G44" s="47"/>
      <c r="H44" s="47"/>
      <c r="I44" s="47"/>
      <c r="J44" s="47"/>
      <c r="K44" s="47"/>
      <c r="L44" s="47"/>
      <c r="M44" s="47"/>
      <c r="N44" s="47"/>
      <c r="O44" s="47"/>
      <c r="P44" s="47"/>
      <c r="Q44" s="47"/>
      <c r="R44" s="47"/>
      <c r="S44" s="276"/>
      <c r="T44" s="301"/>
      <c r="U44" s="274"/>
      <c r="V44" s="50"/>
      <c r="W44" s="50"/>
    </row>
    <row r="45" spans="2:24" ht="13" x14ac:dyDescent="0.15">
      <c r="C45" s="302" t="s">
        <v>754</v>
      </c>
      <c r="D45" s="303"/>
      <c r="E45" s="773" t="s">
        <v>755</v>
      </c>
      <c r="F45" s="774"/>
      <c r="G45" s="47"/>
      <c r="H45" s="98"/>
      <c r="I45" s="47"/>
      <c r="J45" s="47"/>
      <c r="K45" s="47"/>
      <c r="L45" s="47"/>
      <c r="M45" s="47"/>
      <c r="N45" s="47"/>
      <c r="O45" s="47"/>
      <c r="P45" s="47"/>
      <c r="Q45" s="47"/>
      <c r="R45" s="47"/>
      <c r="S45" s="306" t="s">
        <v>756</v>
      </c>
      <c r="T45" s="301">
        <v>0</v>
      </c>
      <c r="U45" s="274">
        <v>1</v>
      </c>
      <c r="V45" s="50">
        <v>2741256</v>
      </c>
      <c r="W45" s="50">
        <f t="shared" ref="W45:W51" si="3">T45*U45*V45</f>
        <v>0</v>
      </c>
      <c r="X45" s="272" t="s">
        <v>757</v>
      </c>
    </row>
    <row r="46" spans="2:24" ht="10.75" customHeight="1" x14ac:dyDescent="0.15">
      <c r="C46" s="302"/>
      <c r="D46" s="303"/>
      <c r="E46" s="304"/>
      <c r="F46" s="305"/>
      <c r="G46" s="47"/>
      <c r="H46" s="307"/>
      <c r="I46" s="47"/>
      <c r="J46" s="47"/>
      <c r="K46" s="47"/>
      <c r="L46" s="47"/>
      <c r="M46" s="47"/>
      <c r="N46" s="47"/>
      <c r="O46" s="47"/>
      <c r="P46" s="47"/>
      <c r="Q46" s="47"/>
      <c r="R46" s="47"/>
      <c r="S46" s="308" t="s">
        <v>758</v>
      </c>
      <c r="T46" s="181">
        <v>0</v>
      </c>
      <c r="U46" s="274">
        <v>1</v>
      </c>
      <c r="V46" s="309">
        <v>60000</v>
      </c>
      <c r="W46" s="50">
        <f t="shared" si="3"/>
        <v>0</v>
      </c>
      <c r="X46" s="272"/>
    </row>
    <row r="47" spans="2:24" ht="13" x14ac:dyDescent="0.15">
      <c r="C47" s="302"/>
      <c r="D47" s="303"/>
      <c r="E47" s="193"/>
      <c r="F47" s="194"/>
      <c r="G47" s="47"/>
      <c r="I47" s="47"/>
      <c r="J47" s="47"/>
      <c r="K47" s="47"/>
      <c r="L47" s="47"/>
      <c r="M47" s="47"/>
      <c r="N47" s="47"/>
      <c r="O47" s="47"/>
      <c r="P47" s="47"/>
      <c r="Q47" s="47"/>
      <c r="R47" s="48"/>
      <c r="S47" s="308" t="s">
        <v>759</v>
      </c>
      <c r="T47" s="181">
        <v>1</v>
      </c>
      <c r="U47" s="274">
        <v>1</v>
      </c>
      <c r="V47" s="310">
        <v>35000</v>
      </c>
      <c r="W47" s="50">
        <f t="shared" si="3"/>
        <v>35000</v>
      </c>
    </row>
    <row r="48" spans="2:24" ht="13" x14ac:dyDescent="0.15">
      <c r="C48" s="47" t="s">
        <v>760</v>
      </c>
      <c r="D48" s="47"/>
      <c r="E48" s="641" t="s">
        <v>760</v>
      </c>
      <c r="F48" s="641"/>
      <c r="G48" s="98"/>
      <c r="H48" s="98"/>
      <c r="I48" s="98"/>
      <c r="J48" s="98"/>
      <c r="K48" s="311"/>
      <c r="L48" s="311"/>
      <c r="M48" s="311"/>
      <c r="N48" s="311"/>
      <c r="O48" s="311"/>
      <c r="P48" s="311"/>
      <c r="Q48" s="311"/>
      <c r="R48" s="311"/>
      <c r="S48" s="276" t="s">
        <v>760</v>
      </c>
      <c r="T48" s="301">
        <v>1</v>
      </c>
      <c r="U48" s="274">
        <v>1</v>
      </c>
      <c r="V48" s="50">
        <v>4000000</v>
      </c>
      <c r="W48" s="50">
        <f t="shared" si="3"/>
        <v>4000000</v>
      </c>
      <c r="X48" s="793" t="s">
        <v>1081</v>
      </c>
    </row>
    <row r="49" spans="3:24" ht="13" x14ac:dyDescent="0.15">
      <c r="C49" s="775"/>
      <c r="D49" s="775"/>
      <c r="E49" s="775"/>
      <c r="F49" s="775"/>
      <c r="G49" s="211"/>
      <c r="H49" s="211"/>
      <c r="I49" s="211"/>
      <c r="J49" s="211"/>
      <c r="K49" s="211"/>
      <c r="L49" s="312"/>
      <c r="M49" s="211"/>
      <c r="N49" s="211"/>
      <c r="O49" s="211"/>
      <c r="P49" s="211"/>
      <c r="Q49" s="211"/>
      <c r="R49" s="211"/>
      <c r="S49" s="4" t="s">
        <v>761</v>
      </c>
      <c r="T49" s="301">
        <v>1</v>
      </c>
      <c r="U49" s="301">
        <v>22</v>
      </c>
      <c r="V49" s="313">
        <v>420000</v>
      </c>
      <c r="W49" s="12">
        <f t="shared" si="3"/>
        <v>9240000</v>
      </c>
      <c r="X49" s="793" t="s">
        <v>1081</v>
      </c>
    </row>
    <row r="50" spans="3:24" ht="13" x14ac:dyDescent="0.15">
      <c r="C50" s="775"/>
      <c r="D50" s="775"/>
      <c r="E50" s="775"/>
      <c r="F50" s="775"/>
      <c r="G50" s="276"/>
      <c r="H50" s="276"/>
      <c r="I50" s="276"/>
      <c r="J50" s="276"/>
      <c r="K50" s="276"/>
      <c r="L50" s="314"/>
      <c r="M50" s="276"/>
      <c r="N50" s="276"/>
      <c r="O50" s="276"/>
      <c r="P50" s="276"/>
      <c r="Q50" s="276"/>
      <c r="R50" s="276"/>
      <c r="S50" s="233" t="s">
        <v>762</v>
      </c>
      <c r="T50" s="301">
        <v>1</v>
      </c>
      <c r="U50" s="301">
        <v>1</v>
      </c>
      <c r="V50" s="276">
        <v>130000</v>
      </c>
      <c r="W50" s="315">
        <f t="shared" si="3"/>
        <v>130000</v>
      </c>
    </row>
    <row r="51" spans="3:24" ht="13" x14ac:dyDescent="0.15">
      <c r="C51" s="184"/>
      <c r="D51" s="316"/>
      <c r="E51" s="316"/>
      <c r="F51" s="316"/>
      <c r="G51" s="317"/>
      <c r="H51" s="317"/>
      <c r="I51" s="317"/>
      <c r="J51" s="317"/>
      <c r="K51" s="317"/>
      <c r="L51" s="317"/>
      <c r="M51" s="317"/>
      <c r="N51" s="317"/>
      <c r="O51" s="317"/>
      <c r="P51" s="317"/>
      <c r="Q51" s="317"/>
      <c r="R51" s="318"/>
      <c r="S51" s="233" t="s">
        <v>763</v>
      </c>
      <c r="T51" s="301">
        <v>1</v>
      </c>
      <c r="U51" s="301">
        <v>2</v>
      </c>
      <c r="V51" s="276">
        <v>250000</v>
      </c>
      <c r="W51" s="315">
        <f t="shared" si="3"/>
        <v>500000</v>
      </c>
    </row>
    <row r="52" spans="3:24" x14ac:dyDescent="0.15">
      <c r="C52" s="770" t="s">
        <v>331</v>
      </c>
      <c r="D52" s="771"/>
      <c r="E52" s="771"/>
      <c r="F52" s="771"/>
      <c r="G52" s="771"/>
      <c r="H52" s="771"/>
      <c r="I52" s="771"/>
      <c r="J52" s="771"/>
      <c r="K52" s="771"/>
      <c r="L52" s="771"/>
      <c r="M52" s="771"/>
      <c r="N52" s="771"/>
      <c r="O52" s="771"/>
      <c r="P52" s="771"/>
      <c r="Q52" s="771"/>
      <c r="R52" s="772"/>
      <c r="S52" s="298"/>
      <c r="T52" s="298"/>
      <c r="U52" s="298"/>
      <c r="V52" s="298"/>
      <c r="W52" s="299">
        <f>SUM(W39:W51)</f>
        <v>17505000</v>
      </c>
    </row>
    <row r="53" spans="3:24" x14ac:dyDescent="0.15">
      <c r="C53" s="770" t="s">
        <v>764</v>
      </c>
      <c r="D53" s="771"/>
      <c r="E53" s="771"/>
      <c r="F53" s="771"/>
      <c r="G53" s="771"/>
      <c r="H53" s="771"/>
      <c r="I53" s="771"/>
      <c r="J53" s="771"/>
      <c r="K53" s="771"/>
      <c r="L53" s="771"/>
      <c r="M53" s="771"/>
      <c r="N53" s="771"/>
      <c r="O53" s="771"/>
      <c r="P53" s="771"/>
      <c r="Q53" s="771"/>
      <c r="R53" s="772"/>
      <c r="S53" s="298"/>
      <c r="T53" s="298"/>
      <c r="U53" s="298"/>
      <c r="V53" s="298"/>
      <c r="W53" s="299">
        <f>W34+W52</f>
        <v>25330000</v>
      </c>
    </row>
  </sheetData>
  <mergeCells count="55">
    <mergeCell ref="B6:D6"/>
    <mergeCell ref="E6:W6"/>
    <mergeCell ref="B1:W1"/>
    <mergeCell ref="B2:W2"/>
    <mergeCell ref="B3:W3"/>
    <mergeCell ref="B5:D5"/>
    <mergeCell ref="E5:W5"/>
    <mergeCell ref="C25:C26"/>
    <mergeCell ref="D25:D26"/>
    <mergeCell ref="S8:W8"/>
    <mergeCell ref="D10:W10"/>
    <mergeCell ref="B11:B20"/>
    <mergeCell ref="C11:C20"/>
    <mergeCell ref="D11:D20"/>
    <mergeCell ref="D21:W21"/>
    <mergeCell ref="B8:B9"/>
    <mergeCell ref="C8:C9"/>
    <mergeCell ref="D8:D9"/>
    <mergeCell ref="E8:E9"/>
    <mergeCell ref="F8:F9"/>
    <mergeCell ref="G8:R8"/>
    <mergeCell ref="B22:B24"/>
    <mergeCell ref="C22:C24"/>
    <mergeCell ref="D22:D24"/>
    <mergeCell ref="E22:E23"/>
    <mergeCell ref="F22:F23"/>
    <mergeCell ref="C39:D39"/>
    <mergeCell ref="E39:F39"/>
    <mergeCell ref="C27:C29"/>
    <mergeCell ref="D27:D29"/>
    <mergeCell ref="C30:C33"/>
    <mergeCell ref="D30:D33"/>
    <mergeCell ref="B34:V34"/>
    <mergeCell ref="B36:W36"/>
    <mergeCell ref="B37:B38"/>
    <mergeCell ref="C37:D38"/>
    <mergeCell ref="E37:F38"/>
    <mergeCell ref="G37:R37"/>
    <mergeCell ref="S37:W37"/>
    <mergeCell ref="C40:D40"/>
    <mergeCell ref="E40:F40"/>
    <mergeCell ref="C41:D41"/>
    <mergeCell ref="E41:F41"/>
    <mergeCell ref="C42:D44"/>
    <mergeCell ref="E42:F42"/>
    <mergeCell ref="E43:F43"/>
    <mergeCell ref="E44:F44"/>
    <mergeCell ref="C52:R52"/>
    <mergeCell ref="C53:R53"/>
    <mergeCell ref="E45:F45"/>
    <mergeCell ref="E48:F48"/>
    <mergeCell ref="C49:D49"/>
    <mergeCell ref="E49:F49"/>
    <mergeCell ref="C50:D50"/>
    <mergeCell ref="E50:F50"/>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D0FF-9044-4FCC-B3B1-F7039B6EC432}">
  <dimension ref="B1:W32"/>
  <sheetViews>
    <sheetView topLeftCell="A12" workbookViewId="0">
      <selection activeCell="D30" sqref="D30"/>
    </sheetView>
  </sheetViews>
  <sheetFormatPr baseColWidth="10" defaultColWidth="11.5" defaultRowHeight="15" x14ac:dyDescent="0.2"/>
  <cols>
    <col min="1" max="1" width="3.1640625" customWidth="1"/>
    <col min="2" max="2" width="5.6640625" customWidth="1"/>
    <col min="3" max="3" width="7.6640625" customWidth="1"/>
    <col min="4" max="4" width="24.5" customWidth="1"/>
    <col min="5" max="5" width="24.6640625" customWidth="1"/>
    <col min="6" max="6" width="24.5" customWidth="1"/>
    <col min="7" max="18" width="3.83203125" customWidth="1"/>
    <col min="19" max="19" width="9.5" customWidth="1"/>
    <col min="20" max="20" width="7.33203125" customWidth="1"/>
    <col min="21" max="21" width="6.33203125" customWidth="1"/>
    <col min="22" max="22" width="8.1640625" customWidth="1"/>
    <col min="23" max="23" width="9" customWidth="1"/>
  </cols>
  <sheetData>
    <row r="1" spans="2:23" ht="21" x14ac:dyDescent="0.25">
      <c r="B1" s="739" t="s">
        <v>0</v>
      </c>
      <c r="C1" s="739"/>
      <c r="D1" s="739"/>
      <c r="E1" s="739"/>
      <c r="F1" s="739"/>
      <c r="G1" s="739"/>
      <c r="H1" s="739"/>
      <c r="I1" s="739"/>
      <c r="J1" s="739"/>
      <c r="K1" s="739"/>
      <c r="L1" s="739"/>
      <c r="M1" s="739"/>
      <c r="N1" s="739"/>
      <c r="O1" s="739"/>
      <c r="P1" s="739"/>
      <c r="Q1" s="739"/>
      <c r="R1" s="739"/>
      <c r="S1" s="739"/>
      <c r="T1" s="739"/>
      <c r="U1" s="739"/>
      <c r="V1" s="739"/>
      <c r="W1" s="739"/>
    </row>
    <row r="2" spans="2:23" ht="21" x14ac:dyDescent="0.25">
      <c r="B2" s="739" t="s">
        <v>1</v>
      </c>
      <c r="C2" s="739"/>
      <c r="D2" s="739"/>
      <c r="E2" s="739"/>
      <c r="F2" s="739"/>
      <c r="G2" s="739"/>
      <c r="H2" s="739"/>
      <c r="I2" s="739"/>
      <c r="J2" s="739"/>
      <c r="K2" s="739"/>
      <c r="L2" s="739"/>
      <c r="M2" s="739"/>
      <c r="N2" s="739"/>
      <c r="O2" s="739"/>
      <c r="P2" s="739"/>
      <c r="Q2" s="739"/>
      <c r="R2" s="739"/>
      <c r="S2" s="739"/>
      <c r="T2" s="739"/>
      <c r="U2" s="739"/>
      <c r="V2" s="739"/>
      <c r="W2" s="739"/>
    </row>
    <row r="3" spans="2:23" ht="21" x14ac:dyDescent="0.25">
      <c r="B3" s="739" t="s">
        <v>2</v>
      </c>
      <c r="C3" s="739"/>
      <c r="D3" s="739"/>
      <c r="E3" s="739"/>
      <c r="F3" s="739"/>
      <c r="G3" s="739"/>
      <c r="H3" s="739"/>
      <c r="I3" s="739"/>
      <c r="J3" s="739"/>
      <c r="K3" s="739"/>
      <c r="L3" s="739"/>
      <c r="M3" s="739"/>
      <c r="N3" s="739"/>
      <c r="O3" s="739"/>
      <c r="P3" s="739"/>
      <c r="Q3" s="739"/>
      <c r="R3" s="739"/>
      <c r="S3" s="739"/>
      <c r="T3" s="739"/>
      <c r="U3" s="739"/>
      <c r="V3" s="739"/>
      <c r="W3" s="739"/>
    </row>
    <row r="4" spans="2:23" x14ac:dyDescent="0.2">
      <c r="B4" s="124"/>
      <c r="C4" s="29"/>
      <c r="D4" s="29"/>
      <c r="E4" s="29"/>
      <c r="F4" s="29"/>
      <c r="G4" s="29"/>
      <c r="H4" s="29"/>
      <c r="I4" s="29"/>
      <c r="J4" s="29"/>
      <c r="K4" s="29"/>
      <c r="L4" s="29"/>
      <c r="M4" s="29"/>
      <c r="N4" s="29"/>
      <c r="O4" s="29"/>
      <c r="P4" s="29"/>
      <c r="Q4" s="29"/>
      <c r="R4" s="29"/>
      <c r="S4" s="29"/>
      <c r="T4" s="29"/>
      <c r="U4" s="29"/>
      <c r="V4" s="29"/>
      <c r="W4" s="29"/>
    </row>
    <row r="5" spans="2:23" ht="16" x14ac:dyDescent="0.2">
      <c r="B5" s="246" t="s">
        <v>474</v>
      </c>
      <c r="C5" s="246"/>
      <c r="D5" s="246"/>
      <c r="E5" s="246" t="s">
        <v>656</v>
      </c>
      <c r="F5" s="246"/>
      <c r="G5" s="246"/>
      <c r="H5" s="246"/>
      <c r="I5" s="246"/>
      <c r="J5" s="246"/>
      <c r="K5" s="246"/>
      <c r="L5" s="246"/>
      <c r="M5" s="246"/>
      <c r="N5" s="246"/>
      <c r="O5" s="246"/>
      <c r="P5" s="246"/>
      <c r="Q5" s="246"/>
      <c r="R5" s="246"/>
      <c r="S5" s="246"/>
      <c r="T5" s="246"/>
      <c r="U5" s="246"/>
      <c r="V5" s="246"/>
      <c r="W5" s="246"/>
    </row>
    <row r="6" spans="2:23" ht="16" x14ac:dyDescent="0.2">
      <c r="B6" s="246" t="s">
        <v>476</v>
      </c>
      <c r="C6" s="246"/>
      <c r="D6" s="246"/>
      <c r="E6" s="246" t="s">
        <v>657</v>
      </c>
      <c r="F6" s="246"/>
      <c r="G6" s="246"/>
      <c r="H6" s="246"/>
      <c r="I6" s="246"/>
      <c r="J6" s="246"/>
      <c r="K6" s="246"/>
      <c r="L6" s="246"/>
      <c r="M6" s="246"/>
      <c r="N6" s="246"/>
      <c r="O6" s="246"/>
      <c r="P6" s="246"/>
      <c r="Q6" s="246"/>
      <c r="R6" s="246"/>
      <c r="S6" s="246"/>
      <c r="T6" s="246"/>
      <c r="U6" s="246"/>
      <c r="V6" s="246"/>
      <c r="W6" s="246"/>
    </row>
    <row r="7" spans="2:23" x14ac:dyDescent="0.2">
      <c r="B7" s="29"/>
      <c r="C7" s="29"/>
      <c r="D7" s="29"/>
      <c r="E7" s="29"/>
      <c r="F7" s="29"/>
      <c r="G7" s="29"/>
      <c r="H7" s="29"/>
      <c r="I7" s="29"/>
      <c r="J7" s="29"/>
      <c r="K7" s="29"/>
      <c r="L7" s="29"/>
      <c r="M7" s="29"/>
      <c r="N7" s="29"/>
      <c r="O7" s="29"/>
      <c r="P7" s="29"/>
      <c r="Q7" s="29"/>
      <c r="R7" s="29"/>
      <c r="S7" s="29"/>
      <c r="T7" s="29"/>
      <c r="U7" s="29"/>
      <c r="V7" s="29"/>
      <c r="W7" s="29"/>
    </row>
    <row r="8" spans="2:23" x14ac:dyDescent="0.2">
      <c r="B8" s="694" t="s">
        <v>4</v>
      </c>
      <c r="C8" s="712" t="s">
        <v>5</v>
      </c>
      <c r="D8" s="694" t="s">
        <v>6</v>
      </c>
      <c r="E8" s="694" t="s">
        <v>7</v>
      </c>
      <c r="F8" s="694" t="s">
        <v>8</v>
      </c>
      <c r="G8" s="694" t="s">
        <v>9</v>
      </c>
      <c r="H8" s="694"/>
      <c r="I8" s="694"/>
      <c r="J8" s="694"/>
      <c r="K8" s="694"/>
      <c r="L8" s="694"/>
      <c r="M8" s="694"/>
      <c r="N8" s="694"/>
      <c r="O8" s="694"/>
      <c r="P8" s="694"/>
      <c r="Q8" s="694"/>
      <c r="R8" s="694"/>
      <c r="S8" s="694" t="s">
        <v>10</v>
      </c>
      <c r="T8" s="694"/>
      <c r="U8" s="694"/>
      <c r="V8" s="694"/>
      <c r="W8" s="694"/>
    </row>
    <row r="9" spans="2:23" x14ac:dyDescent="0.2">
      <c r="B9" s="694"/>
      <c r="C9" s="712"/>
      <c r="D9" s="694"/>
      <c r="E9" s="694"/>
      <c r="F9" s="694"/>
      <c r="G9" s="240">
        <v>1</v>
      </c>
      <c r="H9" s="240">
        <v>2</v>
      </c>
      <c r="I9" s="240">
        <v>3</v>
      </c>
      <c r="J9" s="240">
        <v>4</v>
      </c>
      <c r="K9" s="240">
        <v>5</v>
      </c>
      <c r="L9" s="240">
        <v>6</v>
      </c>
      <c r="M9" s="240">
        <v>7</v>
      </c>
      <c r="N9" s="240">
        <v>8</v>
      </c>
      <c r="O9" s="240">
        <v>9</v>
      </c>
      <c r="P9" s="240">
        <v>10</v>
      </c>
      <c r="Q9" s="240">
        <v>11</v>
      </c>
      <c r="R9" s="240">
        <v>12</v>
      </c>
      <c r="S9" s="240" t="s">
        <v>11</v>
      </c>
      <c r="T9" s="240" t="s">
        <v>12</v>
      </c>
      <c r="U9" s="240" t="s">
        <v>13</v>
      </c>
      <c r="V9" s="240" t="s">
        <v>14</v>
      </c>
      <c r="W9" s="240" t="s">
        <v>15</v>
      </c>
    </row>
    <row r="10" spans="2:23" s="31" customFormat="1" ht="12" x14ac:dyDescent="0.15">
      <c r="B10" s="247"/>
      <c r="C10" s="176"/>
      <c r="D10" s="735"/>
      <c r="E10" s="735"/>
      <c r="F10" s="735"/>
      <c r="G10" s="735"/>
      <c r="H10" s="735"/>
      <c r="I10" s="735"/>
      <c r="J10" s="735"/>
      <c r="K10" s="735"/>
      <c r="L10" s="735"/>
      <c r="M10" s="735"/>
      <c r="N10" s="735"/>
      <c r="O10" s="735"/>
      <c r="P10" s="735"/>
      <c r="Q10" s="735"/>
      <c r="R10" s="735"/>
      <c r="S10" s="735"/>
      <c r="T10" s="735"/>
      <c r="U10" s="735"/>
      <c r="V10" s="735"/>
      <c r="W10" s="735"/>
    </row>
    <row r="11" spans="2:23" s="252" customFormat="1" ht="39" x14ac:dyDescent="0.2">
      <c r="B11" s="269">
        <v>1</v>
      </c>
      <c r="C11" s="249" t="s">
        <v>74</v>
      </c>
      <c r="D11" s="250" t="s">
        <v>658</v>
      </c>
      <c r="E11" s="250" t="s">
        <v>659</v>
      </c>
      <c r="F11" s="250" t="s">
        <v>660</v>
      </c>
      <c r="G11" s="249"/>
      <c r="H11" s="249"/>
      <c r="I11" s="249"/>
      <c r="J11" s="249"/>
      <c r="K11" s="249"/>
      <c r="L11" s="249"/>
      <c r="M11" s="249"/>
      <c r="N11" s="249"/>
      <c r="O11" s="251"/>
      <c r="P11" s="249"/>
      <c r="Q11" s="249"/>
      <c r="R11" s="249"/>
      <c r="S11" s="249"/>
      <c r="T11" s="248"/>
      <c r="U11" s="248"/>
      <c r="V11" s="248"/>
      <c r="W11" s="248"/>
    </row>
    <row r="12" spans="2:23" s="252" customFormat="1" ht="52" x14ac:dyDescent="0.2">
      <c r="B12" s="269">
        <v>2</v>
      </c>
      <c r="C12" s="249" t="s">
        <v>76</v>
      </c>
      <c r="D12" s="270" t="s">
        <v>661</v>
      </c>
      <c r="E12" s="270" t="s">
        <v>662</v>
      </c>
      <c r="F12" s="250" t="s">
        <v>663</v>
      </c>
      <c r="G12" s="249"/>
      <c r="H12" s="249"/>
      <c r="I12" s="249"/>
      <c r="J12" s="249"/>
      <c r="K12" s="249"/>
      <c r="L12" s="249"/>
      <c r="M12" s="249"/>
      <c r="N12" s="249"/>
      <c r="O12" s="251"/>
      <c r="P12" s="251"/>
      <c r="Q12" s="251"/>
      <c r="R12" s="251"/>
      <c r="S12" s="249"/>
      <c r="T12" s="248"/>
      <c r="U12" s="248"/>
      <c r="V12" s="248"/>
      <c r="W12" s="248"/>
    </row>
    <row r="13" spans="2:23" s="252" customFormat="1" ht="12" x14ac:dyDescent="0.2">
      <c r="B13" s="788">
        <v>3</v>
      </c>
      <c r="C13" s="725"/>
      <c r="D13" s="731" t="s">
        <v>664</v>
      </c>
      <c r="E13" s="759" t="s">
        <v>665</v>
      </c>
      <c r="F13" s="731" t="s">
        <v>666</v>
      </c>
      <c r="G13" s="249"/>
      <c r="H13" s="249"/>
      <c r="I13" s="249"/>
      <c r="J13" s="249"/>
      <c r="K13" s="249"/>
      <c r="L13" s="249"/>
      <c r="M13" s="249"/>
      <c r="N13" s="249"/>
      <c r="O13" s="249"/>
      <c r="P13" s="251"/>
      <c r="Q13" s="249"/>
      <c r="R13" s="249"/>
      <c r="S13" s="249" t="s">
        <v>667</v>
      </c>
      <c r="T13" s="248">
        <v>1</v>
      </c>
      <c r="U13" s="248">
        <v>1</v>
      </c>
      <c r="V13" s="248">
        <v>150000</v>
      </c>
      <c r="W13" s="271">
        <f>T13*U13*V13</f>
        <v>150000</v>
      </c>
    </row>
    <row r="14" spans="2:23" s="252" customFormat="1" ht="12" x14ac:dyDescent="0.2">
      <c r="B14" s="789"/>
      <c r="C14" s="726"/>
      <c r="D14" s="732"/>
      <c r="E14" s="760"/>
      <c r="F14" s="733"/>
      <c r="G14" s="249"/>
      <c r="H14" s="249"/>
      <c r="I14" s="249"/>
      <c r="J14" s="249"/>
      <c r="K14" s="249"/>
      <c r="L14" s="249"/>
      <c r="M14" s="249"/>
      <c r="N14" s="249"/>
      <c r="O14" s="249"/>
      <c r="P14" s="251"/>
      <c r="Q14" s="249"/>
      <c r="R14" s="249"/>
      <c r="S14" s="249" t="s">
        <v>396</v>
      </c>
      <c r="T14" s="248">
        <v>1</v>
      </c>
      <c r="U14" s="248">
        <v>50</v>
      </c>
      <c r="V14" s="248">
        <v>5000</v>
      </c>
      <c r="W14" s="271">
        <f>T14*U14*V14</f>
        <v>250000</v>
      </c>
    </row>
    <row r="15" spans="2:23" s="252" customFormat="1" ht="39" x14ac:dyDescent="0.2">
      <c r="B15" s="789"/>
      <c r="C15" s="726"/>
      <c r="D15" s="732"/>
      <c r="E15" s="760"/>
      <c r="F15" s="250" t="s">
        <v>668</v>
      </c>
      <c r="G15" s="249"/>
      <c r="H15" s="249"/>
      <c r="I15" s="249"/>
      <c r="J15" s="249"/>
      <c r="K15" s="249"/>
      <c r="L15" s="249"/>
      <c r="M15" s="251"/>
      <c r="N15" s="251"/>
      <c r="O15" s="251"/>
      <c r="P15" s="251"/>
      <c r="Q15" s="249"/>
      <c r="R15" s="249"/>
      <c r="S15" s="249"/>
      <c r="T15" s="248"/>
      <c r="U15" s="248"/>
      <c r="V15" s="248"/>
      <c r="W15" s="248"/>
    </row>
    <row r="16" spans="2:23" s="252" customFormat="1" ht="39" x14ac:dyDescent="0.2">
      <c r="B16" s="789"/>
      <c r="C16" s="726"/>
      <c r="D16" s="732"/>
      <c r="E16" s="760"/>
      <c r="F16" s="250" t="s">
        <v>669</v>
      </c>
      <c r="G16" s="249"/>
      <c r="H16" s="249"/>
      <c r="I16" s="249"/>
      <c r="J16" s="249"/>
      <c r="K16" s="249"/>
      <c r="L16" s="249"/>
      <c r="M16" s="249"/>
      <c r="N16" s="249"/>
      <c r="O16" s="249"/>
      <c r="P16" s="251"/>
      <c r="Q16" s="249"/>
      <c r="R16" s="249"/>
      <c r="S16" s="249"/>
      <c r="T16" s="248"/>
      <c r="U16" s="248"/>
      <c r="V16" s="248"/>
      <c r="W16" s="248"/>
    </row>
    <row r="17" spans="2:23" s="252" customFormat="1" ht="12" x14ac:dyDescent="0.2">
      <c r="B17" s="789"/>
      <c r="C17" s="726"/>
      <c r="D17" s="732"/>
      <c r="E17" s="760"/>
      <c r="F17" s="731" t="s">
        <v>670</v>
      </c>
      <c r="G17" s="249"/>
      <c r="H17" s="249"/>
      <c r="I17" s="249"/>
      <c r="J17" s="249"/>
      <c r="K17" s="249"/>
      <c r="L17" s="249"/>
      <c r="M17" s="249"/>
      <c r="N17" s="249"/>
      <c r="O17" s="249"/>
      <c r="P17" s="249"/>
      <c r="Q17" s="249"/>
      <c r="R17" s="251"/>
      <c r="S17" s="249" t="s">
        <v>667</v>
      </c>
      <c r="T17" s="248">
        <v>1</v>
      </c>
      <c r="U17" s="248">
        <v>1</v>
      </c>
      <c r="V17" s="248">
        <v>150000</v>
      </c>
      <c r="W17" s="271">
        <f>T17*U17*V17</f>
        <v>150000</v>
      </c>
    </row>
    <row r="18" spans="2:23" s="252" customFormat="1" ht="12" x14ac:dyDescent="0.2">
      <c r="B18" s="789"/>
      <c r="C18" s="726"/>
      <c r="D18" s="732"/>
      <c r="E18" s="760"/>
      <c r="F18" s="733"/>
      <c r="G18" s="249"/>
      <c r="H18" s="249"/>
      <c r="I18" s="249"/>
      <c r="J18" s="249"/>
      <c r="K18" s="249"/>
      <c r="L18" s="249"/>
      <c r="M18" s="249"/>
      <c r="N18" s="249"/>
      <c r="O18" s="249"/>
      <c r="P18" s="249"/>
      <c r="Q18" s="249"/>
      <c r="R18" s="251"/>
      <c r="S18" s="249" t="s">
        <v>396</v>
      </c>
      <c r="T18" s="248">
        <v>1</v>
      </c>
      <c r="U18" s="248">
        <v>50</v>
      </c>
      <c r="V18" s="248">
        <v>5000</v>
      </c>
      <c r="W18" s="271">
        <f>T18*U18*V18</f>
        <v>250000</v>
      </c>
    </row>
    <row r="19" spans="2:23" s="252" customFormat="1" ht="12" x14ac:dyDescent="0.2">
      <c r="B19" s="789"/>
      <c r="C19" s="726"/>
      <c r="D19" s="732"/>
      <c r="E19" s="760"/>
      <c r="F19" s="731" t="s">
        <v>671</v>
      </c>
      <c r="G19" s="249"/>
      <c r="H19" s="249"/>
      <c r="I19" s="249"/>
      <c r="J19" s="249"/>
      <c r="K19" s="249"/>
      <c r="L19" s="249"/>
      <c r="M19" s="249"/>
      <c r="N19" s="249"/>
      <c r="O19" s="249"/>
      <c r="P19" s="249"/>
      <c r="Q19" s="251"/>
      <c r="S19" s="249" t="s">
        <v>667</v>
      </c>
      <c r="T19" s="248">
        <v>1</v>
      </c>
      <c r="U19" s="248">
        <v>1</v>
      </c>
      <c r="V19" s="248">
        <v>150000</v>
      </c>
      <c r="W19" s="271">
        <f t="shared" ref="W19:W20" si="0">T19*U19*V19</f>
        <v>150000</v>
      </c>
    </row>
    <row r="20" spans="2:23" s="252" customFormat="1" ht="12" x14ac:dyDescent="0.2">
      <c r="B20" s="790"/>
      <c r="C20" s="727"/>
      <c r="D20" s="733"/>
      <c r="E20" s="761"/>
      <c r="F20" s="733"/>
      <c r="G20" s="249"/>
      <c r="H20" s="249"/>
      <c r="I20" s="249"/>
      <c r="J20" s="249"/>
      <c r="K20" s="249"/>
      <c r="L20" s="249"/>
      <c r="M20" s="249"/>
      <c r="N20" s="249"/>
      <c r="O20" s="249"/>
      <c r="P20" s="249"/>
      <c r="Q20" s="251"/>
      <c r="R20" s="249"/>
      <c r="S20" s="249" t="s">
        <v>396</v>
      </c>
      <c r="T20" s="248">
        <v>1</v>
      </c>
      <c r="U20" s="248">
        <v>20</v>
      </c>
      <c r="V20" s="248">
        <v>5000</v>
      </c>
      <c r="W20" s="271">
        <f t="shared" si="0"/>
        <v>100000</v>
      </c>
    </row>
    <row r="21" spans="2:23" s="252" customFormat="1" ht="39" x14ac:dyDescent="0.2">
      <c r="B21" s="248">
        <v>4</v>
      </c>
      <c r="C21" s="249" t="s">
        <v>380</v>
      </c>
      <c r="D21" s="272" t="s">
        <v>672</v>
      </c>
      <c r="E21" s="250" t="s">
        <v>673</v>
      </c>
      <c r="F21" s="273" t="s">
        <v>674</v>
      </c>
      <c r="G21" s="249"/>
      <c r="H21" s="249"/>
      <c r="I21" s="249"/>
      <c r="J21" s="249"/>
      <c r="K21" s="249"/>
      <c r="L21" s="249"/>
      <c r="M21" s="249"/>
      <c r="N21" s="249"/>
      <c r="O21" s="249"/>
      <c r="P21" s="249"/>
      <c r="Q21" s="251"/>
      <c r="R21" s="249"/>
      <c r="S21" s="256"/>
      <c r="T21" s="274"/>
      <c r="U21" s="274"/>
      <c r="V21" s="275"/>
      <c r="W21" s="271"/>
    </row>
    <row r="22" spans="2:23" s="252" customFormat="1" ht="26" x14ac:dyDescent="0.2">
      <c r="B22" s="725">
        <v>5</v>
      </c>
      <c r="C22" s="725" t="s">
        <v>675</v>
      </c>
      <c r="D22" s="775" t="s">
        <v>676</v>
      </c>
      <c r="E22" s="731" t="s">
        <v>677</v>
      </c>
      <c r="F22" s="250" t="s">
        <v>678</v>
      </c>
      <c r="G22" s="249"/>
      <c r="H22" s="249"/>
      <c r="I22" s="249"/>
      <c r="J22" s="249"/>
      <c r="K22" s="249"/>
      <c r="L22" s="249"/>
      <c r="M22" s="251"/>
      <c r="N22" s="251"/>
      <c r="O22" s="251"/>
      <c r="P22" s="251"/>
      <c r="Q22" s="251"/>
      <c r="R22" s="251"/>
      <c r="S22" s="250"/>
      <c r="T22" s="248"/>
      <c r="U22" s="248"/>
      <c r="V22" s="248"/>
      <c r="W22" s="271">
        <f t="shared" ref="W22:W25" si="1">T22*U22*V22</f>
        <v>0</v>
      </c>
    </row>
    <row r="23" spans="2:23" s="252" customFormat="1" ht="26" x14ac:dyDescent="0.2">
      <c r="B23" s="727"/>
      <c r="C23" s="727"/>
      <c r="D23" s="775"/>
      <c r="E23" s="733"/>
      <c r="F23" s="250" t="s">
        <v>679</v>
      </c>
      <c r="G23" s="249"/>
      <c r="H23" s="249"/>
      <c r="I23" s="249"/>
      <c r="J23" s="249"/>
      <c r="K23" s="249"/>
      <c r="L23" s="249"/>
      <c r="M23" s="251"/>
      <c r="N23" s="251"/>
      <c r="O23" s="251"/>
      <c r="P23" s="251"/>
      <c r="Q23" s="251"/>
      <c r="R23" s="251"/>
      <c r="S23" s="249"/>
      <c r="T23" s="248"/>
      <c r="U23" s="248"/>
      <c r="V23" s="248"/>
      <c r="W23" s="271">
        <f t="shared" si="1"/>
        <v>0</v>
      </c>
    </row>
    <row r="24" spans="2:23" s="252" customFormat="1" ht="39" x14ac:dyDescent="0.15">
      <c r="B24" s="248">
        <v>6</v>
      </c>
      <c r="C24" s="249" t="s">
        <v>417</v>
      </c>
      <c r="D24" s="276" t="s">
        <v>680</v>
      </c>
      <c r="E24" s="250" t="s">
        <v>681</v>
      </c>
      <c r="F24" s="250" t="s">
        <v>682</v>
      </c>
      <c r="G24" s="249"/>
      <c r="H24" s="249"/>
      <c r="I24" s="249"/>
      <c r="J24" s="249"/>
      <c r="K24" s="249"/>
      <c r="L24" s="249"/>
      <c r="M24" s="251"/>
      <c r="N24" s="251"/>
      <c r="O24" s="251"/>
      <c r="P24" s="251"/>
      <c r="Q24" s="251"/>
      <c r="R24" s="251"/>
      <c r="S24" s="249"/>
      <c r="T24" s="248"/>
      <c r="U24" s="248"/>
      <c r="V24" s="248"/>
      <c r="W24" s="271">
        <f t="shared" si="1"/>
        <v>0</v>
      </c>
    </row>
    <row r="25" spans="2:23" s="252" customFormat="1" ht="26" x14ac:dyDescent="0.15">
      <c r="B25" s="248">
        <v>7</v>
      </c>
      <c r="C25" s="250" t="s">
        <v>420</v>
      </c>
      <c r="D25" s="276" t="s">
        <v>683</v>
      </c>
      <c r="E25" s="250" t="s">
        <v>684</v>
      </c>
      <c r="F25" s="249" t="s">
        <v>685</v>
      </c>
      <c r="G25" s="249"/>
      <c r="H25" s="249"/>
      <c r="I25" s="249"/>
      <c r="J25" s="249"/>
      <c r="K25" s="249"/>
      <c r="L25" s="249"/>
      <c r="M25" s="249"/>
      <c r="N25" s="249"/>
      <c r="O25" s="249"/>
      <c r="P25" s="249"/>
      <c r="Q25" s="251"/>
      <c r="R25" s="249"/>
      <c r="S25" s="249" t="s">
        <v>686</v>
      </c>
      <c r="T25" s="248">
        <v>1</v>
      </c>
      <c r="U25" s="248">
        <v>1</v>
      </c>
      <c r="V25" s="248">
        <v>250000</v>
      </c>
      <c r="W25" s="271">
        <f t="shared" si="1"/>
        <v>250000</v>
      </c>
    </row>
    <row r="26" spans="2:23" s="252" customFormat="1" ht="39" x14ac:dyDescent="0.2">
      <c r="B26" s="248">
        <v>8</v>
      </c>
      <c r="C26" s="250" t="s">
        <v>425</v>
      </c>
      <c r="D26" s="256" t="s">
        <v>687</v>
      </c>
      <c r="E26" s="250" t="s">
        <v>688</v>
      </c>
      <c r="F26" s="250" t="s">
        <v>689</v>
      </c>
      <c r="G26" s="249"/>
      <c r="H26" s="249"/>
      <c r="I26" s="249"/>
      <c r="J26" s="249"/>
      <c r="K26" s="249"/>
      <c r="L26" s="249"/>
      <c r="M26" s="249"/>
      <c r="N26" s="249"/>
      <c r="O26" s="249"/>
      <c r="P26" s="249"/>
      <c r="Q26" s="251"/>
      <c r="R26" s="249"/>
      <c r="S26" s="249"/>
      <c r="T26" s="248"/>
      <c r="U26" s="248"/>
      <c r="V26" s="248"/>
      <c r="W26" s="277"/>
    </row>
    <row r="27" spans="2:23" s="252" customFormat="1" ht="26" x14ac:dyDescent="0.15">
      <c r="B27" s="248">
        <v>9</v>
      </c>
      <c r="C27" s="249" t="s">
        <v>125</v>
      </c>
      <c r="D27" s="195" t="s">
        <v>690</v>
      </c>
      <c r="E27" s="250" t="s">
        <v>691</v>
      </c>
      <c r="F27" s="250" t="s">
        <v>692</v>
      </c>
      <c r="G27" s="249"/>
      <c r="H27" s="249"/>
      <c r="I27" s="249"/>
      <c r="J27" s="249"/>
      <c r="K27" s="249"/>
      <c r="L27" s="249"/>
      <c r="M27" s="249"/>
      <c r="N27" s="249"/>
      <c r="O27" s="249"/>
      <c r="P27" s="249"/>
      <c r="Q27" s="249"/>
      <c r="R27" s="251"/>
      <c r="S27" s="249"/>
      <c r="T27" s="249"/>
      <c r="U27" s="249"/>
      <c r="V27" s="249"/>
      <c r="W27" s="249"/>
    </row>
    <row r="28" spans="2:23" s="252" customFormat="1" ht="52" x14ac:dyDescent="0.15">
      <c r="B28" s="248">
        <v>10</v>
      </c>
      <c r="C28" s="278" t="s">
        <v>693</v>
      </c>
      <c r="D28" s="233" t="s">
        <v>694</v>
      </c>
      <c r="E28" s="279" t="s">
        <v>695</v>
      </c>
      <c r="F28" s="250" t="s">
        <v>696</v>
      </c>
      <c r="G28" s="249"/>
      <c r="H28" s="249"/>
      <c r="I28" s="249"/>
      <c r="J28" s="249"/>
      <c r="K28" s="249"/>
      <c r="L28" s="249"/>
      <c r="M28" s="249"/>
      <c r="N28" s="249"/>
      <c r="O28" s="251"/>
      <c r="P28" s="251"/>
      <c r="Q28" s="251"/>
      <c r="R28" s="251"/>
      <c r="S28" s="249"/>
      <c r="T28" s="249"/>
      <c r="U28" s="249"/>
      <c r="V28" s="249"/>
      <c r="W28" s="249"/>
    </row>
    <row r="29" spans="2:23" s="252" customFormat="1" ht="39" x14ac:dyDescent="0.15">
      <c r="B29" s="248">
        <v>11</v>
      </c>
      <c r="C29" s="280" t="s">
        <v>697</v>
      </c>
      <c r="D29" s="233" t="s">
        <v>698</v>
      </c>
      <c r="E29" s="281" t="s">
        <v>699</v>
      </c>
      <c r="F29" s="282" t="s">
        <v>700</v>
      </c>
      <c r="G29" s="283"/>
      <c r="H29" s="283"/>
      <c r="I29" s="283"/>
      <c r="J29" s="283"/>
      <c r="K29" s="283"/>
      <c r="L29" s="283"/>
      <c r="M29" s="283"/>
      <c r="N29" s="283"/>
      <c r="O29" s="284"/>
      <c r="P29" s="284"/>
      <c r="Q29" s="284"/>
      <c r="R29" s="284"/>
      <c r="S29" s="283"/>
      <c r="T29" s="285"/>
      <c r="U29" s="285"/>
      <c r="V29" s="285"/>
      <c r="W29" s="285"/>
    </row>
    <row r="30" spans="2:23" s="252" customFormat="1" ht="65" x14ac:dyDescent="0.15">
      <c r="B30" s="248">
        <v>12</v>
      </c>
      <c r="C30" s="250" t="s">
        <v>653</v>
      </c>
      <c r="D30" s="276" t="s">
        <v>701</v>
      </c>
      <c r="E30" s="276" t="s">
        <v>702</v>
      </c>
      <c r="F30" s="276" t="s">
        <v>703</v>
      </c>
      <c r="G30" s="249"/>
      <c r="H30" s="249"/>
      <c r="I30" s="249"/>
      <c r="J30" s="249"/>
      <c r="K30" s="249"/>
      <c r="L30" s="249"/>
      <c r="M30" s="251"/>
      <c r="N30" s="251"/>
      <c r="O30" s="251"/>
      <c r="P30" s="251"/>
      <c r="Q30" s="251"/>
      <c r="R30" s="251"/>
      <c r="S30" s="249"/>
      <c r="T30" s="248"/>
      <c r="U30" s="248"/>
      <c r="V30" s="248"/>
      <c r="W30" s="277"/>
    </row>
    <row r="32" spans="2:23" x14ac:dyDescent="0.2">
      <c r="W32">
        <f>SUM(W11:W30)</f>
        <v>1300000</v>
      </c>
    </row>
  </sheetData>
  <mergeCells count="22">
    <mergeCell ref="B1:W1"/>
    <mergeCell ref="B2:W2"/>
    <mergeCell ref="B3:W3"/>
    <mergeCell ref="B8:B9"/>
    <mergeCell ref="C8:C9"/>
    <mergeCell ref="D8:D9"/>
    <mergeCell ref="E8:E9"/>
    <mergeCell ref="F8:F9"/>
    <mergeCell ref="G8:R8"/>
    <mergeCell ref="S8:W8"/>
    <mergeCell ref="B22:B23"/>
    <mergeCell ref="C22:C23"/>
    <mergeCell ref="D22:D23"/>
    <mergeCell ref="E22:E23"/>
    <mergeCell ref="D10:W10"/>
    <mergeCell ref="B13:B20"/>
    <mergeCell ref="C13:C20"/>
    <mergeCell ref="D13:D20"/>
    <mergeCell ref="E13:E20"/>
    <mergeCell ref="F13:F14"/>
    <mergeCell ref="F17:F18"/>
    <mergeCell ref="F19:F2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C090B-CDEC-D445-8EE3-38B6013B2D5F}">
  <dimension ref="A1:H11"/>
  <sheetViews>
    <sheetView tabSelected="1" workbookViewId="0">
      <selection activeCell="D14" sqref="D14"/>
    </sheetView>
  </sheetViews>
  <sheetFormatPr baseColWidth="10" defaultRowHeight="15" x14ac:dyDescent="0.2"/>
  <cols>
    <col min="2" max="2" width="37.33203125" customWidth="1"/>
    <col min="3" max="3" width="14" customWidth="1"/>
    <col min="4" max="4" width="16.33203125" customWidth="1"/>
    <col min="5" max="5" width="24.5" customWidth="1"/>
    <col min="6" max="6" width="21.33203125" customWidth="1"/>
    <col min="7" max="7" width="16" customWidth="1"/>
  </cols>
  <sheetData>
    <row r="1" spans="1:8" x14ac:dyDescent="0.2">
      <c r="A1" s="805" t="s">
        <v>1086</v>
      </c>
      <c r="B1" s="806"/>
      <c r="C1" s="806"/>
      <c r="D1" s="806"/>
      <c r="E1" s="806"/>
      <c r="F1" s="806"/>
      <c r="G1" s="806"/>
      <c r="H1" s="794"/>
    </row>
    <row r="2" spans="1:8" x14ac:dyDescent="0.2">
      <c r="A2" s="806"/>
      <c r="B2" s="806"/>
      <c r="C2" s="806"/>
      <c r="D2" s="806"/>
      <c r="E2" s="806"/>
      <c r="F2" s="806"/>
      <c r="G2" s="806"/>
      <c r="H2" s="794"/>
    </row>
    <row r="3" spans="1:8" x14ac:dyDescent="0.2">
      <c r="A3" s="806"/>
      <c r="B3" s="806"/>
      <c r="C3" s="806"/>
      <c r="D3" s="806"/>
      <c r="E3" s="806"/>
      <c r="F3" s="806"/>
      <c r="G3" s="806"/>
      <c r="H3" s="794"/>
    </row>
    <row r="4" spans="1:8" x14ac:dyDescent="0.2">
      <c r="A4" s="795"/>
      <c r="B4" s="794"/>
      <c r="C4" s="794"/>
      <c r="D4" s="794"/>
      <c r="E4" s="794"/>
      <c r="F4" s="794"/>
      <c r="G4" s="794"/>
      <c r="H4" s="794"/>
    </row>
    <row r="5" spans="1:8" x14ac:dyDescent="0.2">
      <c r="A5" s="796" t="s">
        <v>1087</v>
      </c>
      <c r="B5" s="796" t="s">
        <v>1088</v>
      </c>
      <c r="C5" s="796" t="s">
        <v>1089</v>
      </c>
      <c r="D5" s="796" t="s">
        <v>1090</v>
      </c>
      <c r="E5" s="797" t="s">
        <v>1091</v>
      </c>
      <c r="F5" s="796" t="s">
        <v>1092</v>
      </c>
      <c r="G5" s="796" t="s">
        <v>1093</v>
      </c>
      <c r="H5" s="798" t="s">
        <v>1094</v>
      </c>
    </row>
    <row r="6" spans="1:8" x14ac:dyDescent="0.2">
      <c r="A6" s="799">
        <v>1</v>
      </c>
      <c r="B6" s="800" t="s">
        <v>1095</v>
      </c>
      <c r="C6" s="800" t="s">
        <v>1096</v>
      </c>
      <c r="D6" s="807" t="s">
        <v>1106</v>
      </c>
      <c r="E6" s="800" t="s">
        <v>1097</v>
      </c>
      <c r="F6" s="800" t="s">
        <v>1098</v>
      </c>
      <c r="G6" s="800"/>
      <c r="H6" s="801">
        <f>13*15000</f>
        <v>195000</v>
      </c>
    </row>
    <row r="7" spans="1:8" x14ac:dyDescent="0.2">
      <c r="A7" s="799">
        <v>2</v>
      </c>
      <c r="B7" s="800" t="s">
        <v>1099</v>
      </c>
      <c r="C7" s="800" t="s">
        <v>1096</v>
      </c>
      <c r="D7" s="807">
        <v>45818</v>
      </c>
      <c r="E7" s="800" t="s">
        <v>1097</v>
      </c>
      <c r="F7" s="800" t="s">
        <v>1098</v>
      </c>
      <c r="G7" s="800"/>
      <c r="H7" s="801">
        <f>13*15000</f>
        <v>195000</v>
      </c>
    </row>
    <row r="8" spans="1:8" x14ac:dyDescent="0.2">
      <c r="A8" s="799">
        <v>3</v>
      </c>
      <c r="B8" s="800" t="s">
        <v>1100</v>
      </c>
      <c r="C8" s="800" t="s">
        <v>1096</v>
      </c>
      <c r="D8" s="807">
        <v>45821</v>
      </c>
      <c r="E8" s="800" t="s">
        <v>1097</v>
      </c>
      <c r="F8" s="800" t="s">
        <v>1101</v>
      </c>
      <c r="G8" s="800"/>
      <c r="H8" s="801">
        <f>25*15000</f>
        <v>375000</v>
      </c>
    </row>
    <row r="9" spans="1:8" x14ac:dyDescent="0.2">
      <c r="A9" s="799">
        <v>4</v>
      </c>
      <c r="B9" s="800" t="s">
        <v>1102</v>
      </c>
      <c r="C9" s="800" t="s">
        <v>1096</v>
      </c>
      <c r="D9" s="807">
        <v>45828</v>
      </c>
      <c r="E9" s="800" t="s">
        <v>1103</v>
      </c>
      <c r="F9" s="800" t="s">
        <v>1104</v>
      </c>
      <c r="G9" s="800"/>
      <c r="H9" s="801">
        <f>6000*200</f>
        <v>1200000</v>
      </c>
    </row>
    <row r="10" spans="1:8" x14ac:dyDescent="0.2">
      <c r="A10" s="799">
        <v>5</v>
      </c>
      <c r="B10" s="802" t="s">
        <v>1105</v>
      </c>
      <c r="C10" s="802" t="s">
        <v>1096</v>
      </c>
      <c r="D10" s="808" t="s">
        <v>1107</v>
      </c>
      <c r="E10" s="800" t="s">
        <v>1097</v>
      </c>
      <c r="F10" s="802" t="s">
        <v>1098</v>
      </c>
      <c r="G10" s="803"/>
      <c r="H10" s="801">
        <v>500000</v>
      </c>
    </row>
    <row r="11" spans="1:8" x14ac:dyDescent="0.2">
      <c r="A11" s="795"/>
      <c r="B11" s="794"/>
      <c r="C11" s="794"/>
      <c r="D11" s="794"/>
      <c r="E11" s="794"/>
      <c r="F11" s="794"/>
      <c r="G11" s="794"/>
      <c r="H11" s="804">
        <f>SUM(H6:H10)</f>
        <v>2465000</v>
      </c>
    </row>
  </sheetData>
  <mergeCells count="1">
    <mergeCell ref="A1:G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Lembar kerja</vt:lpstr>
      </vt:variant>
      <vt:variant>
        <vt:i4>11</vt:i4>
      </vt:variant>
    </vt:vector>
  </HeadingPairs>
  <TitlesOfParts>
    <vt:vector size="11" baseType="lpstr">
      <vt:lpstr>Ketua</vt:lpstr>
      <vt:lpstr>WK 1</vt:lpstr>
      <vt:lpstr>WK 2</vt:lpstr>
      <vt:lpstr>Wk 3</vt:lpstr>
      <vt:lpstr>SI</vt:lpstr>
      <vt:lpstr>Inf</vt:lpstr>
      <vt:lpstr>BPM</vt:lpstr>
      <vt:lpstr>LPPM</vt:lpstr>
      <vt:lpstr>UPT</vt:lpstr>
      <vt:lpstr>LPK4</vt:lpstr>
      <vt:lpstr>PPKPT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Feeder</dc:creator>
  <cp:lastModifiedBy>Microsoft Office User</cp:lastModifiedBy>
  <dcterms:created xsi:type="dcterms:W3CDTF">2025-05-16T02:16:36Z</dcterms:created>
  <dcterms:modified xsi:type="dcterms:W3CDTF">2025-06-02T03:50:33Z</dcterms:modified>
</cp:coreProperties>
</file>